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d80dff301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 договорам" sheetId="1" r:id="R15f5c57552764fe4"/>
    <x:sheet xmlns:r="http://schemas.openxmlformats.org/officeDocument/2006/relationships" name="Журнал" sheetId="2" r:id="R892579f90be140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-#,##0.00;&quot;—&quot;"/>
    <x:numFmt numFmtId="201" formatCode="&quot;+&quot;#,##0.00;&quot;-&quot;#,##0.00;&quot;—&quot;"/>
    <x:numFmt numFmtId="202" formatCode="yyyy-mm-dd"/>
    <x:numFmt numFmtId="203" formatCode="#,##0.00"/>
  </x:numFmts>
  <x:fonts count="6">
    <x:font>
      <x:sz val="11"/>
      <x:name val="Carlito"/>
    </x:font>
    <x:font>
      <x:sz val="11"/>
      <x:color rgb="FF203142"/>
      <x:name val="Arial"/>
    </x:font>
    <x:font>
      <x:b/>
      <x:sz val="21"/>
      <x:color rgb="FF234D6B"/>
      <x:name val="Arial"/>
    </x:font>
    <x:font>
      <x:sz val="11"/>
      <x:color rgb="FF64748B"/>
      <x:name val="Arial"/>
    </x:font>
    <x:font>
      <x:sz val="11"/>
      <x:color rgb="FFFFFFFF"/>
      <x:name val="Arial"/>
    </x:font>
    <x:font>
      <x:b/>
      <x:sz val="10"/>
      <x:color rgb="FF64748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D6B"/>
      </x:patternFill>
    </x:fill>
    <x:fill>
      <x:patternFill patternType="solid">
        <x:fgColor rgb="FFFFF8E6"/>
      </x:patternFill>
    </x:fill>
    <x:fill>
      <x:patternFill patternType="solid">
        <x:fgColor rgb="FFF1F5F8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left" vertical="center"/>
    </x:xf>
    <x:xf numFmtId="202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0"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A02B22"/>
      </x:font>
      <x:fill>
        <x:patternFill patternType="solid">
          <x:bgColor rgb="FFFCE9E7"/>
        </x:patternFill>
      </x:fill>
    </x:dxf>
    <x:dxf>
      <x:font>
        <x:b/>
        <x:color rgb="FF825A06"/>
      </x:font>
      <x:fill>
        <x:patternFill patternType="solid">
          <x:bgColor rgb="FFFFF0C2"/>
        </x:patternFill>
      </x:fill>
    </x:dxf>
    <x:dxf>
      <x:font>
        <x:b/>
        <x:color rgb="FF234D6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8838c62004524" /><Relationship Type="http://schemas.openxmlformats.org/officeDocument/2006/relationships/theme" Target="/xl/theme/theme1.xml" Id="Rb3711d834e344247" /><Relationship Type="http://schemas.openxmlformats.org/officeDocument/2006/relationships/sharedStrings" Target="/xl/sharedStrings.xml" Id="Rd3ce06da24a6410e" /><Relationship Type="http://schemas.openxmlformats.org/officeDocument/2006/relationships/worksheet" Target="/xl/worksheets/sheet1.xml" Id="R15f5c57552764fe4" /><Relationship Type="http://schemas.openxmlformats.org/officeDocument/2006/relationships/worksheet" Target="/xl/worksheets/sheet2.xml" Id="R892579f90be1402d" /></Relationships>
</file>

<file path=xl/tables/table1.xml><?xml version="1.0" encoding="utf-8"?>
<x:table xmlns:x="http://schemas.openxmlformats.org/spreadsheetml/2006/main" id="1" name="ContractTotals" displayName="ContractTotals" ref="A9:I109" headerRowCount="1" totalsRowCount="0" totalsRowShown="0">
  <x:autoFilter ref="A9:I109"/>
  <x:tableColumns count="9">
    <x:tableColumn id="1" name="ID договора"/>
    <x:tableColumn id="2" name="Клиент"/>
    <x:tableColumn id="3" name="Сумма к оплате, ₽"/>
    <x:tableColumn id="4" name="Поступило, ₽"/>
    <x:tableColumn id="5" name="Возвращено, ₽"/>
    <x:tableColumn id="6" name="Чистая оплата, ₽"/>
    <x:tableColumn id="7" name="Остаток, ₽"/>
    <x:tableColumn id="8" name="Переплата, ₽"/>
    <x:tableColumn id="9" name="Комментари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ymentJournal" displayName="PaymentJournal" ref="A9:L509" headerRowCount="1" totalsRowCount="0" totalsRowShown="0">
  <x:autoFilter ref="A9:L509"/>
  <x:tableColumns count="12">
    <x:tableColumn id="1" name="ID записи"/>
    <x:tableColumn id="2" name="Дата операции"/>
    <x:tableColumn id="3" name="ID исходной операции"/>
    <x:tableColumn id="4" name="ID договора"/>
    <x:tableColumn id="5" name="Клиент"/>
    <x:tableColumn id="6" name="Вид операции"/>
    <x:tableColumn id="7" name="Способ оплаты"/>
    <x:tableColumn id="8" name="Сумма, ₽"/>
    <x:tableColumn id="9" name="Учтено, ₽"/>
    <x:tableColumn id="10" name="Документ"/>
    <x:tableColumn id="11" name="Ответственный"/>
    <x:tableColumn id="12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535fc6080da4cd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876289cfa3540ca" /></Relationships>
</file>

<file path=xl/worksheets/sheet1.xml><?xml version="1.0" encoding="utf-8"?>
<x:worksheet xmlns:x="http://schemas.openxmlformats.org/spreadsheetml/2006/main">
  <x:sheetPr>
    <x:tabColor rgb="FF234D6B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.890000343322754" hidden="0" customWidth="1"/>
    <x:col min="2" max="2" width="18.329999923706055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5.5600004196167" hidden="0" customWidth="1"/>
    <x:col min="8" max="8" width="15.5600004196167" hidden="0" customWidth="1"/>
    <x:col min="9" max="9" width="33.33000183105469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5" customHeight="1">
      <x:c r="A2" s="3" t="str">
        <x:v>Журнал учета платежей · по договорам</x:v>
      </x:c>
      <x:c r="B2" s="3" t="str">
        <x:v>Журнал учета платежей · по договорам</x:v>
      </x:c>
      <x:c r="C2" s="3" t="str">
        <x:v>Журнал учета платежей · по договорам</x:v>
      </x:c>
      <x:c r="D2" s="3" t="str">
        <x:v>Журнал учета платежей · по договорам</x:v>
      </x:c>
      <x:c r="E2" s="3" t="str">
        <x:v>Журнал учета платежей · по договорам</x:v>
      </x:c>
      <x:c r="F2" s="3" t="str">
        <x:v>Журнал учета платежей · по договорам</x:v>
      </x:c>
      <x:c r="G2" s="3" t="str">
        <x:v>Журнал учета платежей · по договорам</x:v>
      </x:c>
      <x:c r="H2" s="3" t="str">
        <x:v>Журнал учета платежей · по договорам</x:v>
      </x:c>
      <x:c r="I2" s="3" t="str">
        <x:v>Журнал учета платежей · по договорам</x:v>
      </x:c>
    </x:row>
    <x:row r="3" ht="28" customHeight="1">
      <x:c r="A3" s="4" t="str">
        <x:v>100 договоров • один ID — один договор • все суммы в рублях • пример можно заменить своими данными</x:v>
      </x:c>
      <x:c r="B3" s="4" t="str">
        <x:v>100 договоров • один ID — один договор • все суммы в рублях • пример можно заменить своими данными</x:v>
      </x:c>
      <x:c r="C3" s="4" t="str">
        <x:v>100 договоров • один ID — один договор • все суммы в рублях • пример можно заменить своими данными</x:v>
      </x:c>
      <x:c r="D3" s="4" t="str">
        <x:v>100 договоров • один ID — один договор • все суммы в рублях • пример можно заменить своими данными</x:v>
      </x:c>
      <x:c r="E3" s="4" t="str">
        <x:v>100 договоров • один ID — один договор • все суммы в рублях • пример можно заменить своими данными</x:v>
      </x:c>
      <x:c r="F3" s="4" t="str">
        <x:v>100 договоров • один ID — один договор • все суммы в рублях • пример можно заменить своими данными</x:v>
      </x:c>
      <x:c r="G3" s="4" t="str">
        <x:v>100 договоров • один ID — один договор • все суммы в рублях • пример можно заменить своими данными</x:v>
      </x:c>
      <x:c r="H3" s="4" t="str">
        <x:v>100 договоров • один ID — один договор • все суммы в рублях • пример можно заменить своими данными</x:v>
      </x:c>
      <x:c r="I3" s="4" t="str">
        <x:v>100 договоров • один ID — один договор • все суммы в рублях • пример можно заменить своими данными</x:v>
      </x:c>
    </x:row>
    <x:row r="4" ht="8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0" t="str">
        <x:v>ЧИСТАЯ ОПЛАТА ПО ДОГОВОРАМ, ₽</x:v>
      </x:c>
      <x:c r="B5" s="20" t="str">
        <x:v>ЧИСТАЯ ОПЛАТА ПО ДОГОВОРАМ, ₽</x:v>
      </x:c>
      <x:c r="C5" s="20" t="str">
        <x:v>ЧИСТАЯ ОПЛАТА ПО ДОГОВОРАМ, ₽</x:v>
      </x:c>
      <x:c r="D5" s="20" t="str">
        <x:v>ОСТАТОК К ОПЛАТЕ, ₽</x:v>
      </x:c>
      <x:c r="E5" s="20" t="str">
        <x:v>ОСТАТОК К ОПЛАТЕ, ₽</x:v>
      </x:c>
      <x:c r="F5" s="20" t="str">
        <x:v>ОСТАТОК К ОПЛАТЕ, ₽</x:v>
      </x:c>
      <x:c r="G5" s="20" t="str">
        <x:v>РАЗНИЦА С ЖУРНАЛОМ · ДОЛЖНО БЫТЬ 0, ₽</x:v>
      </x:c>
      <x:c r="H5" s="20" t="str">
        <x:v>РАЗНИЦА С ЖУРНАЛОМ · ДОЛЖНО БЫТЬ 0, ₽</x:v>
      </x:c>
      <x:c r="I5" s="20" t="str">
        <x:v>РАЗНИЦА С ЖУРНАЛОМ · ДОЛЖНО БЫТЬ 0, ₽</x:v>
      </x:c>
    </x:row>
    <x:row r="6" ht="35" customHeight="1">
      <x:c r="A6" s="22" t="n">
        <x:f>SUM(F10:F109)</x:f>
        <x:v>34000</x:v>
      </x:c>
      <x:c r="B6" s="22"/>
      <x:c r="C6" s="22"/>
      <x:c r="D6" s="22" t="n">
        <x:f>SUM(G10:G109)</x:f>
        <x:v>13000</x:v>
      </x:c>
      <x:c r="E6" s="22"/>
      <x:c r="F6" s="22"/>
      <x:c r="G6" s="22" t="n">
        <x:f>ROUND(SUM('Журнал'!I10:I509)-SUM(F10:F109),2)</x:f>
        <x:v>0</x:v>
      </x:c>
      <x:c r="H6" s="22"/>
      <x:c r="I6" s="22"/>
    </x:row>
    <x:row r="7" ht="25" customHeight="1">
      <x:c r="A7" s="4" t="str">
        <x:v>Желтые ячейки — ввод; серые — формулы. Итоги включают все строки, в том числе скрытые фильтром.</x:v>
      </x:c>
      <x:c r="B7" s="4" t="str">
        <x:v>Желтые ячейки — ввод; серые — формулы. Итоги включают все строки, в том числе скрытые фильтром.</x:v>
      </x:c>
      <x:c r="C7" s="4" t="str">
        <x:v>Желтые ячейки — ввод; серые — формулы. Итоги включают все строки, в том числе скрытые фильтром.</x:v>
      </x:c>
      <x:c r="D7" s="4" t="str">
        <x:v>Желтые ячейки — ввод; серые — формулы. Итоги включают все строки, в том числе скрытые фильтром.</x:v>
      </x:c>
      <x:c r="E7" s="4" t="str">
        <x:v>Желтые ячейки — ввод; серые — формулы. Итоги включают все строки, в том числе скрытые фильтром.</x:v>
      </x:c>
      <x:c r="F7" s="4" t="str">
        <x:v>Желтые ячейки — ввод; серые — формулы. Итоги включают все строки, в том числе скрытые фильтром.</x:v>
      </x:c>
      <x:c r="G7" s="4" t="str">
        <x:v>Желтые ячейки — ввод; серые — формулы. Итоги включают все строки, в том числе скрытые фильтром.</x:v>
      </x:c>
      <x:c r="H7" s="4" t="str">
        <x:v>Желтые ячейки — ввод; серые — формулы. Итоги включают все строки, в том числе скрытые фильтром.</x:v>
      </x:c>
      <x:c r="I7" s="4" t="str">
        <x:v>Желтые ячейки — ввод; серые — формулы. Итоги включают все строки, в том числе скрытые фильтром.</x:v>
      </x:c>
    </x:row>
    <x:row r="8" ht="25" customHeight="1">
      <x:c r="A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B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C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D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E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F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G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H8" s="4" t="str">
        <x:v>Сначала заполните договоры (A–C), затем журнал. Остаток рассчитан по договору целиком; просрочка здесь не определяется.</x:v>
      </x:c>
      <x:c r="I8" s="4" t="str">
        <x:v>Сначала заполните договоры (A–C), затем журнал. Остаток рассчитан по договору целиком; просрочка здесь не определяется.</x:v>
      </x:c>
    </x:row>
    <x:row r="9" ht="43" customHeight="1">
      <x:c r="A9" s="7" t="str">
        <x:v>ID договора</x:v>
      </x:c>
      <x:c r="B9" s="7" t="str">
        <x:v>Клиент</x:v>
      </x:c>
      <x:c r="C9" s="7" t="str">
        <x:v>Сумма к оплате, ₽</x:v>
      </x:c>
      <x:c r="D9" s="7" t="str">
        <x:v>Поступило, ₽</x:v>
      </x:c>
      <x:c r="E9" s="7" t="str">
        <x:v>Возвращено, ₽</x:v>
      </x:c>
      <x:c r="F9" s="7" t="str">
        <x:v>Чистая оплата, ₽</x:v>
      </x:c>
      <x:c r="G9" s="7" t="str">
        <x:v>Остаток, ₽</x:v>
      </x:c>
      <x:c r="H9" s="7" t="str">
        <x:v>Переплата, ₽</x:v>
      </x:c>
      <x:c r="I9" s="7" t="str">
        <x:v>Комментарий</x:v>
      </x:c>
    </x:row>
    <x:row r="10" ht="34" customHeight="1">
      <x:c r="A10" s="8" t="str">
        <x:v>Д-01</x:v>
      </x:c>
      <x:c r="B10" s="8" t="str">
        <x:v>Клиент А</x:v>
      </x:c>
      <x:c r="C10" s="14" t="n">
        <x:v>20000</x:v>
      </x:c>
      <x:c r="D10" s="15" t="n">
        <x:f>IF(A10="","",SUMIFS('Журнал'!$I$10:$I$509,'Журнал'!$D$10:$D$509,A10,'Журнал'!$F$10:$F$509,"Поступление"))</x:f>
        <x:v>16000</x:v>
      </x:c>
      <x:c r="E10" s="15" t="n">
        <x:f>IF(A10="","",-SUMIFS('Журнал'!$I$10:$I$509,'Журнал'!$D$10:$D$509,A10,'Журнал'!$F$10:$F$509,"Возврат"))</x:f>
        <x:v>0</x:v>
      </x:c>
      <x:c r="F10" s="15" t="n">
        <x:f>IF(A10="","",ROUND(D10-E10,2))</x:f>
        <x:v>16000</x:v>
      </x:c>
      <x:c r="G10" s="15" t="n">
        <x:f>IF(A10="","",IF(OR(NOT(ISNUMBER(C10)),C10&lt;0),NA(),MAX(ROUND(C10-F10,2),0)))</x:f>
        <x:v>4000</x:v>
      </x:c>
      <x:c r="H10" s="15" t="n">
        <x:f>IF(A10="","",IF(OR(NOT(ISNUMBER(C10)),C10&lt;0),NA(),MAX(ROUND(F10-C10,2),0)))</x:f>
        <x:v>0</x:v>
      </x:c>
      <x:c r="I10" s="19" t="str">
        <x:v>Оплата несколькими частями</x:v>
      </x:c>
    </x:row>
    <x:row r="11" ht="34" customHeight="1">
      <x:c r="A11" s="8" t="str">
        <x:v>Д-02</x:v>
      </x:c>
      <x:c r="B11" s="8" t="str">
        <x:v>Клиент А</x:v>
      </x:c>
      <x:c r="C11" s="14" t="n">
        <x:v>12000</x:v>
      </x:c>
      <x:c r="D11" s="15" t="n">
        <x:f>IF(A11="","",SUMIFS('Журнал'!$I$10:$I$509,'Журнал'!$D$10:$D$509,A11,'Журнал'!$F$10:$F$509,"Поступление"))</x:f>
        <x:v>3000</x:v>
      </x:c>
      <x:c r="E11" s="15" t="n">
        <x:f>IF(A11="","",-SUMIFS('Журнал'!$I$10:$I$509,'Журнал'!$D$10:$D$509,A11,'Журнал'!$F$10:$F$509,"Возврат"))</x:f>
        <x:v>0</x:v>
      </x:c>
      <x:c r="F11" s="15" t="n">
        <x:f>IF(A11="","",ROUND(D11-E11,2))</x:f>
        <x:v>3000</x:v>
      </x:c>
      <x:c r="G11" s="15" t="n">
        <x:f>IF(A11="","",IF(OR(NOT(ISNUMBER(C11)),C11&lt;0),NA(),MAX(ROUND(C11-F11,2),0)))</x:f>
        <x:v>9000</x:v>
      </x:c>
      <x:c r="H11" s="15" t="n">
        <x:f>IF(A11="","",IF(OR(NOT(ISNUMBER(C11)),C11&lt;0),NA(),MAX(ROUND(F11-C11,2),0)))</x:f>
        <x:v>0</x:v>
      </x:c>
      <x:c r="I11" s="19" t="str">
        <x:v>Часть общей оплаты П-003</x:v>
      </x:c>
    </x:row>
    <x:row r="12" ht="34" customHeight="1">
      <x:c r="A12" s="8" t="str">
        <x:v>Д-03</x:v>
      </x:c>
      <x:c r="B12" s="8" t="str">
        <x:v>Клиент Б</x:v>
      </x:c>
      <x:c r="C12" s="14" t="n">
        <x:v>15000</x:v>
      </x:c>
      <x:c r="D12" s="15" t="n">
        <x:f>IF(A12="","",SUMIFS('Журнал'!$I$10:$I$509,'Журнал'!$D$10:$D$509,A12,'Журнал'!$F$10:$F$509,"Поступление"))</x:f>
        <x:v>17000</x:v>
      </x:c>
      <x:c r="E12" s="15" t="n">
        <x:f>IF(A12="","",-SUMIFS('Журнал'!$I$10:$I$509,'Журнал'!$D$10:$D$509,A12,'Журнал'!$F$10:$F$509,"Возврат"))</x:f>
        <x:v>2000</x:v>
      </x:c>
      <x:c r="F12" s="15" t="n">
        <x:f>IF(A12="","",ROUND(D12-E12,2))</x:f>
        <x:v>15000</x:v>
      </x:c>
      <x:c r="G12" s="15" t="n">
        <x:f>IF(A12="","",IF(OR(NOT(ISNUMBER(C12)),C12&lt;0),NA(),MAX(ROUND(C12-F12,2),0)))</x:f>
        <x:v>0</x:v>
      </x:c>
      <x:c r="H12" s="15" t="n">
        <x:f>IF(A12="","",IF(OR(NOT(ISNUMBER(C12)),C12&lt;0),NA(),MAX(ROUND(F12-C12,2),0)))</x:f>
        <x:v>0</x:v>
      </x:c>
      <x:c r="I12" s="19" t="str">
        <x:v>Переплата 2 000 ₽ возвращена</x:v>
      </x:c>
    </x:row>
    <x:row r="13" ht="26" customHeight="1">
      <x:c r="A13" s="8"/>
      <x:c r="B13" s="8"/>
      <x:c r="C13" s="14"/>
      <x:c r="D13" s="15" t="str">
        <x:f>IF(A13="","",SUMIFS('Журнал'!$I$10:$I$509,'Журнал'!$D$10:$D$509,A13,'Журнал'!$F$10:$F$509,"Поступление"))</x:f>
      </x:c>
      <x:c r="E13" s="15" t="str">
        <x:f>IF(A13="","",-SUMIFS('Журнал'!$I$10:$I$509,'Журнал'!$D$10:$D$509,A13,'Журнал'!$F$10:$F$509,"Возврат"))</x:f>
      </x:c>
      <x:c r="F13" s="15" t="str">
        <x:f>IF(A13="","",ROUND(D13-E13,2))</x:f>
      </x:c>
      <x:c r="G13" s="15" t="str">
        <x:f>IF(A13="","",IF(OR(NOT(ISNUMBER(C13)),C13&lt;0),NA(),MAX(ROUND(C13-F13,2),0)))</x:f>
      </x:c>
      <x:c r="H13" s="15" t="str">
        <x:f>IF(A13="","",IF(OR(NOT(ISNUMBER(C13)),C13&lt;0),NA(),MAX(ROUND(F13-C13,2),0)))</x:f>
      </x:c>
      <x:c r="I13" s="19"/>
    </x:row>
    <x:row r="14" ht="26" customHeight="1">
      <x:c r="A14" s="8"/>
      <x:c r="B14" s="8"/>
      <x:c r="C14" s="14"/>
      <x:c r="D14" s="15" t="str">
        <x:f>IF(A14="","",SUMIFS('Журнал'!$I$10:$I$509,'Журнал'!$D$10:$D$509,A14,'Журнал'!$F$10:$F$509,"Поступление"))</x:f>
      </x:c>
      <x:c r="E14" s="15" t="str">
        <x:f>IF(A14="","",-SUMIFS('Журнал'!$I$10:$I$509,'Журнал'!$D$10:$D$509,A14,'Журнал'!$F$10:$F$509,"Возврат"))</x:f>
      </x:c>
      <x:c r="F14" s="15" t="str">
        <x:f>IF(A14="","",ROUND(D14-E14,2))</x:f>
      </x:c>
      <x:c r="G14" s="15" t="str">
        <x:f>IF(A14="","",IF(OR(NOT(ISNUMBER(C14)),C14&lt;0),NA(),MAX(ROUND(C14-F14,2),0)))</x:f>
      </x:c>
      <x:c r="H14" s="15" t="str">
        <x:f>IF(A14="","",IF(OR(NOT(ISNUMBER(C14)),C14&lt;0),NA(),MAX(ROUND(F14-C14,2),0)))</x:f>
      </x:c>
      <x:c r="I14" s="19"/>
    </x:row>
    <x:row r="15" ht="26" customHeight="1">
      <x:c r="A15" s="8"/>
      <x:c r="B15" s="8"/>
      <x:c r="C15" s="14"/>
      <x:c r="D15" s="15" t="str">
        <x:f>IF(A15="","",SUMIFS('Журнал'!$I$10:$I$509,'Журнал'!$D$10:$D$509,A15,'Журнал'!$F$10:$F$509,"Поступление"))</x:f>
      </x:c>
      <x:c r="E15" s="15" t="str">
        <x:f>IF(A15="","",-SUMIFS('Журнал'!$I$10:$I$509,'Журнал'!$D$10:$D$509,A15,'Журнал'!$F$10:$F$509,"Возврат"))</x:f>
      </x:c>
      <x:c r="F15" s="15" t="str">
        <x:f>IF(A15="","",ROUND(D15-E15,2))</x:f>
      </x:c>
      <x:c r="G15" s="15" t="str">
        <x:f>IF(A15="","",IF(OR(NOT(ISNUMBER(C15)),C15&lt;0),NA(),MAX(ROUND(C15-F15,2),0)))</x:f>
      </x:c>
      <x:c r="H15" s="15" t="str">
        <x:f>IF(A15="","",IF(OR(NOT(ISNUMBER(C15)),C15&lt;0),NA(),MAX(ROUND(F15-C15,2),0)))</x:f>
      </x:c>
      <x:c r="I15" s="19"/>
    </x:row>
    <x:row r="16" ht="26" customHeight="1">
      <x:c r="A16" s="8"/>
      <x:c r="B16" s="8"/>
      <x:c r="C16" s="14"/>
      <x:c r="D16" s="15" t="str">
        <x:f>IF(A16="","",SUMIFS('Журнал'!$I$10:$I$509,'Журнал'!$D$10:$D$509,A16,'Журнал'!$F$10:$F$509,"Поступление"))</x:f>
      </x:c>
      <x:c r="E16" s="15" t="str">
        <x:f>IF(A16="","",-SUMIFS('Журнал'!$I$10:$I$509,'Журнал'!$D$10:$D$509,A16,'Журнал'!$F$10:$F$509,"Возврат"))</x:f>
      </x:c>
      <x:c r="F16" s="15" t="str">
        <x:f>IF(A16="","",ROUND(D16-E16,2))</x:f>
      </x:c>
      <x:c r="G16" s="15" t="str">
        <x:f>IF(A16="","",IF(OR(NOT(ISNUMBER(C16)),C16&lt;0),NA(),MAX(ROUND(C16-F16,2),0)))</x:f>
      </x:c>
      <x:c r="H16" s="15" t="str">
        <x:f>IF(A16="","",IF(OR(NOT(ISNUMBER(C16)),C16&lt;0),NA(),MAX(ROUND(F16-C16,2),0)))</x:f>
      </x:c>
      <x:c r="I16" s="19"/>
    </x:row>
    <x:row r="17" ht="26" customHeight="1">
      <x:c r="A17" s="8"/>
      <x:c r="B17" s="8"/>
      <x:c r="C17" s="14"/>
      <x:c r="D17" s="15" t="str">
        <x:f>IF(A17="","",SUMIFS('Журнал'!$I$10:$I$509,'Журнал'!$D$10:$D$509,A17,'Журнал'!$F$10:$F$509,"Поступление"))</x:f>
      </x:c>
      <x:c r="E17" s="15" t="str">
        <x:f>IF(A17="","",-SUMIFS('Журнал'!$I$10:$I$509,'Журнал'!$D$10:$D$509,A17,'Журнал'!$F$10:$F$509,"Возврат"))</x:f>
      </x:c>
      <x:c r="F17" s="15" t="str">
        <x:f>IF(A17="","",ROUND(D17-E17,2))</x:f>
      </x:c>
      <x:c r="G17" s="15" t="str">
        <x:f>IF(A17="","",IF(OR(NOT(ISNUMBER(C17)),C17&lt;0),NA(),MAX(ROUND(C17-F17,2),0)))</x:f>
      </x:c>
      <x:c r="H17" s="15" t="str">
        <x:f>IF(A17="","",IF(OR(NOT(ISNUMBER(C17)),C17&lt;0),NA(),MAX(ROUND(F17-C17,2),0)))</x:f>
      </x:c>
      <x:c r="I17" s="19"/>
    </x:row>
    <x:row r="18" ht="26" customHeight="1">
      <x:c r="A18" s="8"/>
      <x:c r="B18" s="8"/>
      <x:c r="C18" s="14"/>
      <x:c r="D18" s="15" t="str">
        <x:f>IF(A18="","",SUMIFS('Журнал'!$I$10:$I$509,'Журнал'!$D$10:$D$509,A18,'Журнал'!$F$10:$F$509,"Поступление"))</x:f>
      </x:c>
      <x:c r="E18" s="15" t="str">
        <x:f>IF(A18="","",-SUMIFS('Журнал'!$I$10:$I$509,'Журнал'!$D$10:$D$509,A18,'Журнал'!$F$10:$F$509,"Возврат"))</x:f>
      </x:c>
      <x:c r="F18" s="15" t="str">
        <x:f>IF(A18="","",ROUND(D18-E18,2))</x:f>
      </x:c>
      <x:c r="G18" s="15" t="str">
        <x:f>IF(A18="","",IF(OR(NOT(ISNUMBER(C18)),C18&lt;0),NA(),MAX(ROUND(C18-F18,2),0)))</x:f>
      </x:c>
      <x:c r="H18" s="15" t="str">
        <x:f>IF(A18="","",IF(OR(NOT(ISNUMBER(C18)),C18&lt;0),NA(),MAX(ROUND(F18-C18,2),0)))</x:f>
      </x:c>
      <x:c r="I18" s="19"/>
    </x:row>
    <x:row r="19" ht="26" customHeight="1">
      <x:c r="A19" s="8"/>
      <x:c r="B19" s="8"/>
      <x:c r="C19" s="14"/>
      <x:c r="D19" s="15" t="str">
        <x:f>IF(A19="","",SUMIFS('Журнал'!$I$10:$I$509,'Журнал'!$D$10:$D$509,A19,'Журнал'!$F$10:$F$509,"Поступление"))</x:f>
      </x:c>
      <x:c r="E19" s="15" t="str">
        <x:f>IF(A19="","",-SUMIFS('Журнал'!$I$10:$I$509,'Журнал'!$D$10:$D$509,A19,'Журнал'!$F$10:$F$509,"Возврат"))</x:f>
      </x:c>
      <x:c r="F19" s="15" t="str">
        <x:f>IF(A19="","",ROUND(D19-E19,2))</x:f>
      </x:c>
      <x:c r="G19" s="15" t="str">
        <x:f>IF(A19="","",IF(OR(NOT(ISNUMBER(C19)),C19&lt;0),NA(),MAX(ROUND(C19-F19,2),0)))</x:f>
      </x:c>
      <x:c r="H19" s="15" t="str">
        <x:f>IF(A19="","",IF(OR(NOT(ISNUMBER(C19)),C19&lt;0),NA(),MAX(ROUND(F19-C19,2),0)))</x:f>
      </x:c>
      <x:c r="I19" s="19"/>
    </x:row>
    <x:row r="20" ht="26" customHeight="1">
      <x:c r="A20" s="8"/>
      <x:c r="B20" s="8"/>
      <x:c r="C20" s="14"/>
      <x:c r="D20" s="15" t="str">
        <x:f>IF(A20="","",SUMIFS('Журнал'!$I$10:$I$509,'Журнал'!$D$10:$D$509,A20,'Журнал'!$F$10:$F$509,"Поступление"))</x:f>
      </x:c>
      <x:c r="E20" s="15" t="str">
        <x:f>IF(A20="","",-SUMIFS('Журнал'!$I$10:$I$509,'Журнал'!$D$10:$D$509,A20,'Журнал'!$F$10:$F$509,"Возврат"))</x:f>
      </x:c>
      <x:c r="F20" s="15" t="str">
        <x:f>IF(A20="","",ROUND(D20-E20,2))</x:f>
      </x:c>
      <x:c r="G20" s="15" t="str">
        <x:f>IF(A20="","",IF(OR(NOT(ISNUMBER(C20)),C20&lt;0),NA(),MAX(ROUND(C20-F20,2),0)))</x:f>
      </x:c>
      <x:c r="H20" s="15" t="str">
        <x:f>IF(A20="","",IF(OR(NOT(ISNUMBER(C20)),C20&lt;0),NA(),MAX(ROUND(F20-C20,2),0)))</x:f>
      </x:c>
      <x:c r="I20" s="19"/>
    </x:row>
    <x:row r="21" ht="26" customHeight="1">
      <x:c r="A21" s="8"/>
      <x:c r="B21" s="8"/>
      <x:c r="C21" s="14"/>
      <x:c r="D21" s="15" t="str">
        <x:f>IF(A21="","",SUMIFS('Журнал'!$I$10:$I$509,'Журнал'!$D$10:$D$509,A21,'Журнал'!$F$10:$F$509,"Поступление"))</x:f>
      </x:c>
      <x:c r="E21" s="15" t="str">
        <x:f>IF(A21="","",-SUMIFS('Журнал'!$I$10:$I$509,'Журнал'!$D$10:$D$509,A21,'Журнал'!$F$10:$F$509,"Возврат"))</x:f>
      </x:c>
      <x:c r="F21" s="15" t="str">
        <x:f>IF(A21="","",ROUND(D21-E21,2))</x:f>
      </x:c>
      <x:c r="G21" s="15" t="str">
        <x:f>IF(A21="","",IF(OR(NOT(ISNUMBER(C21)),C21&lt;0),NA(),MAX(ROUND(C21-F21,2),0)))</x:f>
      </x:c>
      <x:c r="H21" s="15" t="str">
        <x:f>IF(A21="","",IF(OR(NOT(ISNUMBER(C21)),C21&lt;0),NA(),MAX(ROUND(F21-C21,2),0)))</x:f>
      </x:c>
      <x:c r="I21" s="19"/>
    </x:row>
    <x:row r="22" ht="26" customHeight="1">
      <x:c r="A22" s="8"/>
      <x:c r="B22" s="8"/>
      <x:c r="C22" s="14"/>
      <x:c r="D22" s="15" t="str">
        <x:f>IF(A22="","",SUMIFS('Журнал'!$I$10:$I$509,'Журнал'!$D$10:$D$509,A22,'Журнал'!$F$10:$F$509,"Поступление"))</x:f>
      </x:c>
      <x:c r="E22" s="15" t="str">
        <x:f>IF(A22="","",-SUMIFS('Журнал'!$I$10:$I$509,'Журнал'!$D$10:$D$509,A22,'Журнал'!$F$10:$F$509,"Возврат"))</x:f>
      </x:c>
      <x:c r="F22" s="15" t="str">
        <x:f>IF(A22="","",ROUND(D22-E22,2))</x:f>
      </x:c>
      <x:c r="G22" s="15" t="str">
        <x:f>IF(A22="","",IF(OR(NOT(ISNUMBER(C22)),C22&lt;0),NA(),MAX(ROUND(C22-F22,2),0)))</x:f>
      </x:c>
      <x:c r="H22" s="15" t="str">
        <x:f>IF(A22="","",IF(OR(NOT(ISNUMBER(C22)),C22&lt;0),NA(),MAX(ROUND(F22-C22,2),0)))</x:f>
      </x:c>
      <x:c r="I22" s="19"/>
    </x:row>
    <x:row r="23" ht="26" customHeight="1">
      <x:c r="A23" s="8"/>
      <x:c r="B23" s="8"/>
      <x:c r="C23" s="14"/>
      <x:c r="D23" s="15" t="str">
        <x:f>IF(A23="","",SUMIFS('Журнал'!$I$10:$I$509,'Журнал'!$D$10:$D$509,A23,'Журнал'!$F$10:$F$509,"Поступление"))</x:f>
      </x:c>
      <x:c r="E23" s="15" t="str">
        <x:f>IF(A23="","",-SUMIFS('Журнал'!$I$10:$I$509,'Журнал'!$D$10:$D$509,A23,'Журнал'!$F$10:$F$509,"Возврат"))</x:f>
      </x:c>
      <x:c r="F23" s="15" t="str">
        <x:f>IF(A23="","",ROUND(D23-E23,2))</x:f>
      </x:c>
      <x:c r="G23" s="15" t="str">
        <x:f>IF(A23="","",IF(OR(NOT(ISNUMBER(C23)),C23&lt;0),NA(),MAX(ROUND(C23-F23,2),0)))</x:f>
      </x:c>
      <x:c r="H23" s="15" t="str">
        <x:f>IF(A23="","",IF(OR(NOT(ISNUMBER(C23)),C23&lt;0),NA(),MAX(ROUND(F23-C23,2),0)))</x:f>
      </x:c>
      <x:c r="I23" s="19"/>
    </x:row>
    <x:row r="24" ht="26" customHeight="1">
      <x:c r="A24" s="8"/>
      <x:c r="B24" s="8"/>
      <x:c r="C24" s="14"/>
      <x:c r="D24" s="15" t="str">
        <x:f>IF(A24="","",SUMIFS('Журнал'!$I$10:$I$509,'Журнал'!$D$10:$D$509,A24,'Журнал'!$F$10:$F$509,"Поступление"))</x:f>
      </x:c>
      <x:c r="E24" s="15" t="str">
        <x:f>IF(A24="","",-SUMIFS('Журнал'!$I$10:$I$509,'Журнал'!$D$10:$D$509,A24,'Журнал'!$F$10:$F$509,"Возврат"))</x:f>
      </x:c>
      <x:c r="F24" s="15" t="str">
        <x:f>IF(A24="","",ROUND(D24-E24,2))</x:f>
      </x:c>
      <x:c r="G24" s="15" t="str">
        <x:f>IF(A24="","",IF(OR(NOT(ISNUMBER(C24)),C24&lt;0),NA(),MAX(ROUND(C24-F24,2),0)))</x:f>
      </x:c>
      <x:c r="H24" s="15" t="str">
        <x:f>IF(A24="","",IF(OR(NOT(ISNUMBER(C24)),C24&lt;0),NA(),MAX(ROUND(F24-C24,2),0)))</x:f>
      </x:c>
      <x:c r="I24" s="19"/>
    </x:row>
    <x:row r="25" ht="26" customHeight="1">
      <x:c r="A25" s="8"/>
      <x:c r="B25" s="8"/>
      <x:c r="C25" s="14"/>
      <x:c r="D25" s="15" t="str">
        <x:f>IF(A25="","",SUMIFS('Журнал'!$I$10:$I$509,'Журнал'!$D$10:$D$509,A25,'Журнал'!$F$10:$F$509,"Поступление"))</x:f>
      </x:c>
      <x:c r="E25" s="15" t="str">
        <x:f>IF(A25="","",-SUMIFS('Журнал'!$I$10:$I$509,'Журнал'!$D$10:$D$509,A25,'Журнал'!$F$10:$F$509,"Возврат"))</x:f>
      </x:c>
      <x:c r="F25" s="15" t="str">
        <x:f>IF(A25="","",ROUND(D25-E25,2))</x:f>
      </x:c>
      <x:c r="G25" s="15" t="str">
        <x:f>IF(A25="","",IF(OR(NOT(ISNUMBER(C25)),C25&lt;0),NA(),MAX(ROUND(C25-F25,2),0)))</x:f>
      </x:c>
      <x:c r="H25" s="15" t="str">
        <x:f>IF(A25="","",IF(OR(NOT(ISNUMBER(C25)),C25&lt;0),NA(),MAX(ROUND(F25-C25,2),0)))</x:f>
      </x:c>
      <x:c r="I25" s="19"/>
    </x:row>
    <x:row r="26" ht="26" customHeight="1">
      <x:c r="A26" s="8"/>
      <x:c r="B26" s="8"/>
      <x:c r="C26" s="14"/>
      <x:c r="D26" s="15" t="str">
        <x:f>IF(A26="","",SUMIFS('Журнал'!$I$10:$I$509,'Журнал'!$D$10:$D$509,A26,'Журнал'!$F$10:$F$509,"Поступление"))</x:f>
      </x:c>
      <x:c r="E26" s="15" t="str">
        <x:f>IF(A26="","",-SUMIFS('Журнал'!$I$10:$I$509,'Журнал'!$D$10:$D$509,A26,'Журнал'!$F$10:$F$509,"Возврат"))</x:f>
      </x:c>
      <x:c r="F26" s="15" t="str">
        <x:f>IF(A26="","",ROUND(D26-E26,2))</x:f>
      </x:c>
      <x:c r="G26" s="15" t="str">
        <x:f>IF(A26="","",IF(OR(NOT(ISNUMBER(C26)),C26&lt;0),NA(),MAX(ROUND(C26-F26,2),0)))</x:f>
      </x:c>
      <x:c r="H26" s="15" t="str">
        <x:f>IF(A26="","",IF(OR(NOT(ISNUMBER(C26)),C26&lt;0),NA(),MAX(ROUND(F26-C26,2),0)))</x:f>
      </x:c>
      <x:c r="I26" s="19"/>
    </x:row>
    <x:row r="27" ht="26" customHeight="1">
      <x:c r="A27" s="8"/>
      <x:c r="B27" s="8"/>
      <x:c r="C27" s="14"/>
      <x:c r="D27" s="15" t="str">
        <x:f>IF(A27="","",SUMIFS('Журнал'!$I$10:$I$509,'Журнал'!$D$10:$D$509,A27,'Журнал'!$F$10:$F$509,"Поступление"))</x:f>
      </x:c>
      <x:c r="E27" s="15" t="str">
        <x:f>IF(A27="","",-SUMIFS('Журнал'!$I$10:$I$509,'Журнал'!$D$10:$D$509,A27,'Журнал'!$F$10:$F$509,"Возврат"))</x:f>
      </x:c>
      <x:c r="F27" s="15" t="str">
        <x:f>IF(A27="","",ROUND(D27-E27,2))</x:f>
      </x:c>
      <x:c r="G27" s="15" t="str">
        <x:f>IF(A27="","",IF(OR(NOT(ISNUMBER(C27)),C27&lt;0),NA(),MAX(ROUND(C27-F27,2),0)))</x:f>
      </x:c>
      <x:c r="H27" s="15" t="str">
        <x:f>IF(A27="","",IF(OR(NOT(ISNUMBER(C27)),C27&lt;0),NA(),MAX(ROUND(F27-C27,2),0)))</x:f>
      </x:c>
      <x:c r="I27" s="19"/>
    </x:row>
    <x:row r="28" ht="26" customHeight="1">
      <x:c r="A28" s="8"/>
      <x:c r="B28" s="8"/>
      <x:c r="C28" s="14"/>
      <x:c r="D28" s="15" t="str">
        <x:f>IF(A28="","",SUMIFS('Журнал'!$I$10:$I$509,'Журнал'!$D$10:$D$509,A28,'Журнал'!$F$10:$F$509,"Поступление"))</x:f>
      </x:c>
      <x:c r="E28" s="15" t="str">
        <x:f>IF(A28="","",-SUMIFS('Журнал'!$I$10:$I$509,'Журнал'!$D$10:$D$509,A28,'Журнал'!$F$10:$F$509,"Возврат"))</x:f>
      </x:c>
      <x:c r="F28" s="15" t="str">
        <x:f>IF(A28="","",ROUND(D28-E28,2))</x:f>
      </x:c>
      <x:c r="G28" s="15" t="str">
        <x:f>IF(A28="","",IF(OR(NOT(ISNUMBER(C28)),C28&lt;0),NA(),MAX(ROUND(C28-F28,2),0)))</x:f>
      </x:c>
      <x:c r="H28" s="15" t="str">
        <x:f>IF(A28="","",IF(OR(NOT(ISNUMBER(C28)),C28&lt;0),NA(),MAX(ROUND(F28-C28,2),0)))</x:f>
      </x:c>
      <x:c r="I28" s="19"/>
    </x:row>
    <x:row r="29" ht="26" customHeight="1">
      <x:c r="A29" s="8"/>
      <x:c r="B29" s="8"/>
      <x:c r="C29" s="14"/>
      <x:c r="D29" s="15" t="str">
        <x:f>IF(A29="","",SUMIFS('Журнал'!$I$10:$I$509,'Журнал'!$D$10:$D$509,A29,'Журнал'!$F$10:$F$509,"Поступление"))</x:f>
      </x:c>
      <x:c r="E29" s="15" t="str">
        <x:f>IF(A29="","",-SUMIFS('Журнал'!$I$10:$I$509,'Журнал'!$D$10:$D$509,A29,'Журнал'!$F$10:$F$509,"Возврат"))</x:f>
      </x:c>
      <x:c r="F29" s="15" t="str">
        <x:f>IF(A29="","",ROUND(D29-E29,2))</x:f>
      </x:c>
      <x:c r="G29" s="15" t="str">
        <x:f>IF(A29="","",IF(OR(NOT(ISNUMBER(C29)),C29&lt;0),NA(),MAX(ROUND(C29-F29,2),0)))</x:f>
      </x:c>
      <x:c r="H29" s="15" t="str">
        <x:f>IF(A29="","",IF(OR(NOT(ISNUMBER(C29)),C29&lt;0),NA(),MAX(ROUND(F29-C29,2),0)))</x:f>
      </x:c>
      <x:c r="I29" s="19"/>
    </x:row>
    <x:row r="30" ht="26" customHeight="1">
      <x:c r="A30" s="8"/>
      <x:c r="B30" s="8"/>
      <x:c r="C30" s="14"/>
      <x:c r="D30" s="15" t="str">
        <x:f>IF(A30="","",SUMIFS('Журнал'!$I$10:$I$509,'Журнал'!$D$10:$D$509,A30,'Журнал'!$F$10:$F$509,"Поступление"))</x:f>
      </x:c>
      <x:c r="E30" s="15" t="str">
        <x:f>IF(A30="","",-SUMIFS('Журнал'!$I$10:$I$509,'Журнал'!$D$10:$D$509,A30,'Журнал'!$F$10:$F$509,"Возврат"))</x:f>
      </x:c>
      <x:c r="F30" s="15" t="str">
        <x:f>IF(A30="","",ROUND(D30-E30,2))</x:f>
      </x:c>
      <x:c r="G30" s="15" t="str">
        <x:f>IF(A30="","",IF(OR(NOT(ISNUMBER(C30)),C30&lt;0),NA(),MAX(ROUND(C30-F30,2),0)))</x:f>
      </x:c>
      <x:c r="H30" s="15" t="str">
        <x:f>IF(A30="","",IF(OR(NOT(ISNUMBER(C30)),C30&lt;0),NA(),MAX(ROUND(F30-C30,2),0)))</x:f>
      </x:c>
      <x:c r="I30" s="19"/>
    </x:row>
    <x:row r="31" ht="26" customHeight="1">
      <x:c r="A31" s="8"/>
      <x:c r="B31" s="8"/>
      <x:c r="C31" s="14"/>
      <x:c r="D31" s="15" t="str">
        <x:f>IF(A31="","",SUMIFS('Журнал'!$I$10:$I$509,'Журнал'!$D$10:$D$509,A31,'Журнал'!$F$10:$F$509,"Поступление"))</x:f>
      </x:c>
      <x:c r="E31" s="15" t="str">
        <x:f>IF(A31="","",-SUMIFS('Журнал'!$I$10:$I$509,'Журнал'!$D$10:$D$509,A31,'Журнал'!$F$10:$F$509,"Возврат"))</x:f>
      </x:c>
      <x:c r="F31" s="15" t="str">
        <x:f>IF(A31="","",ROUND(D31-E31,2))</x:f>
      </x:c>
      <x:c r="G31" s="15" t="str">
        <x:f>IF(A31="","",IF(OR(NOT(ISNUMBER(C31)),C31&lt;0),NA(),MAX(ROUND(C31-F31,2),0)))</x:f>
      </x:c>
      <x:c r="H31" s="15" t="str">
        <x:f>IF(A31="","",IF(OR(NOT(ISNUMBER(C31)),C31&lt;0),NA(),MAX(ROUND(F31-C31,2),0)))</x:f>
      </x:c>
      <x:c r="I31" s="19"/>
    </x:row>
    <x:row r="32" ht="26" customHeight="1">
      <x:c r="A32" s="8"/>
      <x:c r="B32" s="8"/>
      <x:c r="C32" s="14"/>
      <x:c r="D32" s="15" t="str">
        <x:f>IF(A32="","",SUMIFS('Журнал'!$I$10:$I$509,'Журнал'!$D$10:$D$509,A32,'Журнал'!$F$10:$F$509,"Поступление"))</x:f>
      </x:c>
      <x:c r="E32" s="15" t="str">
        <x:f>IF(A32="","",-SUMIFS('Журнал'!$I$10:$I$509,'Журнал'!$D$10:$D$509,A32,'Журнал'!$F$10:$F$509,"Возврат"))</x:f>
      </x:c>
      <x:c r="F32" s="15" t="str">
        <x:f>IF(A32="","",ROUND(D32-E32,2))</x:f>
      </x:c>
      <x:c r="G32" s="15" t="str">
        <x:f>IF(A32="","",IF(OR(NOT(ISNUMBER(C32)),C32&lt;0),NA(),MAX(ROUND(C32-F32,2),0)))</x:f>
      </x:c>
      <x:c r="H32" s="15" t="str">
        <x:f>IF(A32="","",IF(OR(NOT(ISNUMBER(C32)),C32&lt;0),NA(),MAX(ROUND(F32-C32,2),0)))</x:f>
      </x:c>
      <x:c r="I32" s="19"/>
    </x:row>
    <x:row r="33" ht="26" customHeight="1">
      <x:c r="A33" s="8"/>
      <x:c r="B33" s="8"/>
      <x:c r="C33" s="14"/>
      <x:c r="D33" s="15" t="str">
        <x:f>IF(A33="","",SUMIFS('Журнал'!$I$10:$I$509,'Журнал'!$D$10:$D$509,A33,'Журнал'!$F$10:$F$509,"Поступление"))</x:f>
      </x:c>
      <x:c r="E33" s="15" t="str">
        <x:f>IF(A33="","",-SUMIFS('Журнал'!$I$10:$I$509,'Журнал'!$D$10:$D$509,A33,'Журнал'!$F$10:$F$509,"Возврат"))</x:f>
      </x:c>
      <x:c r="F33" s="15" t="str">
        <x:f>IF(A33="","",ROUND(D33-E33,2))</x:f>
      </x:c>
      <x:c r="G33" s="15" t="str">
        <x:f>IF(A33="","",IF(OR(NOT(ISNUMBER(C33)),C33&lt;0),NA(),MAX(ROUND(C33-F33,2),0)))</x:f>
      </x:c>
      <x:c r="H33" s="15" t="str">
        <x:f>IF(A33="","",IF(OR(NOT(ISNUMBER(C33)),C33&lt;0),NA(),MAX(ROUND(F33-C33,2),0)))</x:f>
      </x:c>
      <x:c r="I33" s="19"/>
    </x:row>
    <x:row r="34" ht="26" customHeight="1">
      <x:c r="A34" s="8"/>
      <x:c r="B34" s="8"/>
      <x:c r="C34" s="14"/>
      <x:c r="D34" s="15" t="str">
        <x:f>IF(A34="","",SUMIFS('Журнал'!$I$10:$I$509,'Журнал'!$D$10:$D$509,A34,'Журнал'!$F$10:$F$509,"Поступление"))</x:f>
      </x:c>
      <x:c r="E34" s="15" t="str">
        <x:f>IF(A34="","",-SUMIFS('Журнал'!$I$10:$I$509,'Журнал'!$D$10:$D$509,A34,'Журнал'!$F$10:$F$509,"Возврат"))</x:f>
      </x:c>
      <x:c r="F34" s="15" t="str">
        <x:f>IF(A34="","",ROUND(D34-E34,2))</x:f>
      </x:c>
      <x:c r="G34" s="15" t="str">
        <x:f>IF(A34="","",IF(OR(NOT(ISNUMBER(C34)),C34&lt;0),NA(),MAX(ROUND(C34-F34,2),0)))</x:f>
      </x:c>
      <x:c r="H34" s="15" t="str">
        <x:f>IF(A34="","",IF(OR(NOT(ISNUMBER(C34)),C34&lt;0),NA(),MAX(ROUND(F34-C34,2),0)))</x:f>
      </x:c>
      <x:c r="I34" s="19"/>
    </x:row>
    <x:row r="35" ht="26" customHeight="1">
      <x:c r="A35" s="8"/>
      <x:c r="B35" s="8"/>
      <x:c r="C35" s="14"/>
      <x:c r="D35" s="15" t="str">
        <x:f>IF(A35="","",SUMIFS('Журнал'!$I$10:$I$509,'Журнал'!$D$10:$D$509,A35,'Журнал'!$F$10:$F$509,"Поступление"))</x:f>
      </x:c>
      <x:c r="E35" s="15" t="str">
        <x:f>IF(A35="","",-SUMIFS('Журнал'!$I$10:$I$509,'Журнал'!$D$10:$D$509,A35,'Журнал'!$F$10:$F$509,"Возврат"))</x:f>
      </x:c>
      <x:c r="F35" s="15" t="str">
        <x:f>IF(A35="","",ROUND(D35-E35,2))</x:f>
      </x:c>
      <x:c r="G35" s="15" t="str">
        <x:f>IF(A35="","",IF(OR(NOT(ISNUMBER(C35)),C35&lt;0),NA(),MAX(ROUND(C35-F35,2),0)))</x:f>
      </x:c>
      <x:c r="H35" s="15" t="str">
        <x:f>IF(A35="","",IF(OR(NOT(ISNUMBER(C35)),C35&lt;0),NA(),MAX(ROUND(F35-C35,2),0)))</x:f>
      </x:c>
      <x:c r="I35" s="19"/>
    </x:row>
    <x:row r="36" ht="26" customHeight="1">
      <x:c r="A36" s="8"/>
      <x:c r="B36" s="8"/>
      <x:c r="C36" s="14"/>
      <x:c r="D36" s="15" t="str">
        <x:f>IF(A36="","",SUMIFS('Журнал'!$I$10:$I$509,'Журнал'!$D$10:$D$509,A36,'Журнал'!$F$10:$F$509,"Поступление"))</x:f>
      </x:c>
      <x:c r="E36" s="15" t="str">
        <x:f>IF(A36="","",-SUMIFS('Журнал'!$I$10:$I$509,'Журнал'!$D$10:$D$509,A36,'Журнал'!$F$10:$F$509,"Возврат"))</x:f>
      </x:c>
      <x:c r="F36" s="15" t="str">
        <x:f>IF(A36="","",ROUND(D36-E36,2))</x:f>
      </x:c>
      <x:c r="G36" s="15" t="str">
        <x:f>IF(A36="","",IF(OR(NOT(ISNUMBER(C36)),C36&lt;0),NA(),MAX(ROUND(C36-F36,2),0)))</x:f>
      </x:c>
      <x:c r="H36" s="15" t="str">
        <x:f>IF(A36="","",IF(OR(NOT(ISNUMBER(C36)),C36&lt;0),NA(),MAX(ROUND(F36-C36,2),0)))</x:f>
      </x:c>
      <x:c r="I36" s="19"/>
    </x:row>
    <x:row r="37" ht="26" customHeight="1">
      <x:c r="A37" s="8"/>
      <x:c r="B37" s="8"/>
      <x:c r="C37" s="14"/>
      <x:c r="D37" s="15" t="str">
        <x:f>IF(A37="","",SUMIFS('Журнал'!$I$10:$I$509,'Журнал'!$D$10:$D$509,A37,'Журнал'!$F$10:$F$509,"Поступление"))</x:f>
      </x:c>
      <x:c r="E37" s="15" t="str">
        <x:f>IF(A37="","",-SUMIFS('Журнал'!$I$10:$I$509,'Журнал'!$D$10:$D$509,A37,'Журнал'!$F$10:$F$509,"Возврат"))</x:f>
      </x:c>
      <x:c r="F37" s="15" t="str">
        <x:f>IF(A37="","",ROUND(D37-E37,2))</x:f>
      </x:c>
      <x:c r="G37" s="15" t="str">
        <x:f>IF(A37="","",IF(OR(NOT(ISNUMBER(C37)),C37&lt;0),NA(),MAX(ROUND(C37-F37,2),0)))</x:f>
      </x:c>
      <x:c r="H37" s="15" t="str">
        <x:f>IF(A37="","",IF(OR(NOT(ISNUMBER(C37)),C37&lt;0),NA(),MAX(ROUND(F37-C37,2),0)))</x:f>
      </x:c>
      <x:c r="I37" s="19"/>
    </x:row>
    <x:row r="38" ht="26" customHeight="1">
      <x:c r="A38" s="8"/>
      <x:c r="B38" s="8"/>
      <x:c r="C38" s="14"/>
      <x:c r="D38" s="15" t="str">
        <x:f>IF(A38="","",SUMIFS('Журнал'!$I$10:$I$509,'Журнал'!$D$10:$D$509,A38,'Журнал'!$F$10:$F$509,"Поступление"))</x:f>
      </x:c>
      <x:c r="E38" s="15" t="str">
        <x:f>IF(A38="","",-SUMIFS('Журнал'!$I$10:$I$509,'Журнал'!$D$10:$D$509,A38,'Журнал'!$F$10:$F$509,"Возврат"))</x:f>
      </x:c>
      <x:c r="F38" s="15" t="str">
        <x:f>IF(A38="","",ROUND(D38-E38,2))</x:f>
      </x:c>
      <x:c r="G38" s="15" t="str">
        <x:f>IF(A38="","",IF(OR(NOT(ISNUMBER(C38)),C38&lt;0),NA(),MAX(ROUND(C38-F38,2),0)))</x:f>
      </x:c>
      <x:c r="H38" s="15" t="str">
        <x:f>IF(A38="","",IF(OR(NOT(ISNUMBER(C38)),C38&lt;0),NA(),MAX(ROUND(F38-C38,2),0)))</x:f>
      </x:c>
      <x:c r="I38" s="19"/>
    </x:row>
    <x:row r="39" ht="26" customHeight="1">
      <x:c r="A39" s="8"/>
      <x:c r="B39" s="8"/>
      <x:c r="C39" s="14"/>
      <x:c r="D39" s="15" t="str">
        <x:f>IF(A39="","",SUMIFS('Журнал'!$I$10:$I$509,'Журнал'!$D$10:$D$509,A39,'Журнал'!$F$10:$F$509,"Поступление"))</x:f>
      </x:c>
      <x:c r="E39" s="15" t="str">
        <x:f>IF(A39="","",-SUMIFS('Журнал'!$I$10:$I$509,'Журнал'!$D$10:$D$509,A39,'Журнал'!$F$10:$F$509,"Возврат"))</x:f>
      </x:c>
      <x:c r="F39" s="15" t="str">
        <x:f>IF(A39="","",ROUND(D39-E39,2))</x:f>
      </x:c>
      <x:c r="G39" s="15" t="str">
        <x:f>IF(A39="","",IF(OR(NOT(ISNUMBER(C39)),C39&lt;0),NA(),MAX(ROUND(C39-F39,2),0)))</x:f>
      </x:c>
      <x:c r="H39" s="15" t="str">
        <x:f>IF(A39="","",IF(OR(NOT(ISNUMBER(C39)),C39&lt;0),NA(),MAX(ROUND(F39-C39,2),0)))</x:f>
      </x:c>
      <x:c r="I39" s="19"/>
    </x:row>
    <x:row r="40" ht="26" customHeight="1">
      <x:c r="A40" s="8"/>
      <x:c r="B40" s="8"/>
      <x:c r="C40" s="14"/>
      <x:c r="D40" s="15" t="str">
        <x:f>IF(A40="","",SUMIFS('Журнал'!$I$10:$I$509,'Журнал'!$D$10:$D$509,A40,'Журнал'!$F$10:$F$509,"Поступление"))</x:f>
      </x:c>
      <x:c r="E40" s="15" t="str">
        <x:f>IF(A40="","",-SUMIFS('Журнал'!$I$10:$I$509,'Журнал'!$D$10:$D$509,A40,'Журнал'!$F$10:$F$509,"Возврат"))</x:f>
      </x:c>
      <x:c r="F40" s="15" t="str">
        <x:f>IF(A40="","",ROUND(D40-E40,2))</x:f>
      </x:c>
      <x:c r="G40" s="15" t="str">
        <x:f>IF(A40="","",IF(OR(NOT(ISNUMBER(C40)),C40&lt;0),NA(),MAX(ROUND(C40-F40,2),0)))</x:f>
      </x:c>
      <x:c r="H40" s="15" t="str">
        <x:f>IF(A40="","",IF(OR(NOT(ISNUMBER(C40)),C40&lt;0),NA(),MAX(ROUND(F40-C40,2),0)))</x:f>
      </x:c>
      <x:c r="I40" s="19"/>
    </x:row>
    <x:row r="41" ht="26" customHeight="1">
      <x:c r="A41" s="8"/>
      <x:c r="B41" s="8"/>
      <x:c r="C41" s="14"/>
      <x:c r="D41" s="15" t="str">
        <x:f>IF(A41="","",SUMIFS('Журнал'!$I$10:$I$509,'Журнал'!$D$10:$D$509,A41,'Журнал'!$F$10:$F$509,"Поступление"))</x:f>
      </x:c>
      <x:c r="E41" s="15" t="str">
        <x:f>IF(A41="","",-SUMIFS('Журнал'!$I$10:$I$509,'Журнал'!$D$10:$D$509,A41,'Журнал'!$F$10:$F$509,"Возврат"))</x:f>
      </x:c>
      <x:c r="F41" s="15" t="str">
        <x:f>IF(A41="","",ROUND(D41-E41,2))</x:f>
      </x:c>
      <x:c r="G41" s="15" t="str">
        <x:f>IF(A41="","",IF(OR(NOT(ISNUMBER(C41)),C41&lt;0),NA(),MAX(ROUND(C41-F41,2),0)))</x:f>
      </x:c>
      <x:c r="H41" s="15" t="str">
        <x:f>IF(A41="","",IF(OR(NOT(ISNUMBER(C41)),C41&lt;0),NA(),MAX(ROUND(F41-C41,2),0)))</x:f>
      </x:c>
      <x:c r="I41" s="19"/>
    </x:row>
    <x:row r="42" ht="26" customHeight="1">
      <x:c r="A42" s="8"/>
      <x:c r="B42" s="8"/>
      <x:c r="C42" s="14"/>
      <x:c r="D42" s="15" t="str">
        <x:f>IF(A42="","",SUMIFS('Журнал'!$I$10:$I$509,'Журнал'!$D$10:$D$509,A42,'Журнал'!$F$10:$F$509,"Поступление"))</x:f>
      </x:c>
      <x:c r="E42" s="15" t="str">
        <x:f>IF(A42="","",-SUMIFS('Журнал'!$I$10:$I$509,'Журнал'!$D$10:$D$509,A42,'Журнал'!$F$10:$F$509,"Возврат"))</x:f>
      </x:c>
      <x:c r="F42" s="15" t="str">
        <x:f>IF(A42="","",ROUND(D42-E42,2))</x:f>
      </x:c>
      <x:c r="G42" s="15" t="str">
        <x:f>IF(A42="","",IF(OR(NOT(ISNUMBER(C42)),C42&lt;0),NA(),MAX(ROUND(C42-F42,2),0)))</x:f>
      </x:c>
      <x:c r="H42" s="15" t="str">
        <x:f>IF(A42="","",IF(OR(NOT(ISNUMBER(C42)),C42&lt;0),NA(),MAX(ROUND(F42-C42,2),0)))</x:f>
      </x:c>
      <x:c r="I42" s="19"/>
    </x:row>
    <x:row r="43" ht="26" customHeight="1">
      <x:c r="A43" s="8"/>
      <x:c r="B43" s="8"/>
      <x:c r="C43" s="14"/>
      <x:c r="D43" s="15" t="str">
        <x:f>IF(A43="","",SUMIFS('Журнал'!$I$10:$I$509,'Журнал'!$D$10:$D$509,A43,'Журнал'!$F$10:$F$509,"Поступление"))</x:f>
      </x:c>
      <x:c r="E43" s="15" t="str">
        <x:f>IF(A43="","",-SUMIFS('Журнал'!$I$10:$I$509,'Журнал'!$D$10:$D$509,A43,'Журнал'!$F$10:$F$509,"Возврат"))</x:f>
      </x:c>
      <x:c r="F43" s="15" t="str">
        <x:f>IF(A43="","",ROUND(D43-E43,2))</x:f>
      </x:c>
      <x:c r="G43" s="15" t="str">
        <x:f>IF(A43="","",IF(OR(NOT(ISNUMBER(C43)),C43&lt;0),NA(),MAX(ROUND(C43-F43,2),0)))</x:f>
      </x:c>
      <x:c r="H43" s="15" t="str">
        <x:f>IF(A43="","",IF(OR(NOT(ISNUMBER(C43)),C43&lt;0),NA(),MAX(ROUND(F43-C43,2),0)))</x:f>
      </x:c>
      <x:c r="I43" s="19"/>
    </x:row>
    <x:row r="44" ht="26" customHeight="1">
      <x:c r="A44" s="8"/>
      <x:c r="B44" s="8"/>
      <x:c r="C44" s="14"/>
      <x:c r="D44" s="15" t="str">
        <x:f>IF(A44="","",SUMIFS('Журнал'!$I$10:$I$509,'Журнал'!$D$10:$D$509,A44,'Журнал'!$F$10:$F$509,"Поступление"))</x:f>
      </x:c>
      <x:c r="E44" s="15" t="str">
        <x:f>IF(A44="","",-SUMIFS('Журнал'!$I$10:$I$509,'Журнал'!$D$10:$D$509,A44,'Журнал'!$F$10:$F$509,"Возврат"))</x:f>
      </x:c>
      <x:c r="F44" s="15" t="str">
        <x:f>IF(A44="","",ROUND(D44-E44,2))</x:f>
      </x:c>
      <x:c r="G44" s="15" t="str">
        <x:f>IF(A44="","",IF(OR(NOT(ISNUMBER(C44)),C44&lt;0),NA(),MAX(ROUND(C44-F44,2),0)))</x:f>
      </x:c>
      <x:c r="H44" s="15" t="str">
        <x:f>IF(A44="","",IF(OR(NOT(ISNUMBER(C44)),C44&lt;0),NA(),MAX(ROUND(F44-C44,2),0)))</x:f>
      </x:c>
      <x:c r="I44" s="19"/>
    </x:row>
    <x:row r="45" ht="26" customHeight="1">
      <x:c r="A45" s="8"/>
      <x:c r="B45" s="8"/>
      <x:c r="C45" s="14"/>
      <x:c r="D45" s="15" t="str">
        <x:f>IF(A45="","",SUMIFS('Журнал'!$I$10:$I$509,'Журнал'!$D$10:$D$509,A45,'Журнал'!$F$10:$F$509,"Поступление"))</x:f>
      </x:c>
      <x:c r="E45" s="15" t="str">
        <x:f>IF(A45="","",-SUMIFS('Журнал'!$I$10:$I$509,'Журнал'!$D$10:$D$509,A45,'Журнал'!$F$10:$F$509,"Возврат"))</x:f>
      </x:c>
      <x:c r="F45" s="15" t="str">
        <x:f>IF(A45="","",ROUND(D45-E45,2))</x:f>
      </x:c>
      <x:c r="G45" s="15" t="str">
        <x:f>IF(A45="","",IF(OR(NOT(ISNUMBER(C45)),C45&lt;0),NA(),MAX(ROUND(C45-F45,2),0)))</x:f>
      </x:c>
      <x:c r="H45" s="15" t="str">
        <x:f>IF(A45="","",IF(OR(NOT(ISNUMBER(C45)),C45&lt;0),NA(),MAX(ROUND(F45-C45,2),0)))</x:f>
      </x:c>
      <x:c r="I45" s="19"/>
    </x:row>
    <x:row r="46" ht="26" customHeight="1">
      <x:c r="A46" s="8"/>
      <x:c r="B46" s="8"/>
      <x:c r="C46" s="14"/>
      <x:c r="D46" s="15" t="str">
        <x:f>IF(A46="","",SUMIFS('Журнал'!$I$10:$I$509,'Журнал'!$D$10:$D$509,A46,'Журнал'!$F$10:$F$509,"Поступление"))</x:f>
      </x:c>
      <x:c r="E46" s="15" t="str">
        <x:f>IF(A46="","",-SUMIFS('Журнал'!$I$10:$I$509,'Журнал'!$D$10:$D$509,A46,'Журнал'!$F$10:$F$509,"Возврат"))</x:f>
      </x:c>
      <x:c r="F46" s="15" t="str">
        <x:f>IF(A46="","",ROUND(D46-E46,2))</x:f>
      </x:c>
      <x:c r="G46" s="15" t="str">
        <x:f>IF(A46="","",IF(OR(NOT(ISNUMBER(C46)),C46&lt;0),NA(),MAX(ROUND(C46-F46,2),0)))</x:f>
      </x:c>
      <x:c r="H46" s="15" t="str">
        <x:f>IF(A46="","",IF(OR(NOT(ISNUMBER(C46)),C46&lt;0),NA(),MAX(ROUND(F46-C46,2),0)))</x:f>
      </x:c>
      <x:c r="I46" s="19"/>
    </x:row>
    <x:row r="47" ht="26" customHeight="1">
      <x:c r="A47" s="8"/>
      <x:c r="B47" s="8"/>
      <x:c r="C47" s="14"/>
      <x:c r="D47" s="15" t="str">
        <x:f>IF(A47="","",SUMIFS('Журнал'!$I$10:$I$509,'Журнал'!$D$10:$D$509,A47,'Журнал'!$F$10:$F$509,"Поступление"))</x:f>
      </x:c>
      <x:c r="E47" s="15" t="str">
        <x:f>IF(A47="","",-SUMIFS('Журнал'!$I$10:$I$509,'Журнал'!$D$10:$D$509,A47,'Журнал'!$F$10:$F$509,"Возврат"))</x:f>
      </x:c>
      <x:c r="F47" s="15" t="str">
        <x:f>IF(A47="","",ROUND(D47-E47,2))</x:f>
      </x:c>
      <x:c r="G47" s="15" t="str">
        <x:f>IF(A47="","",IF(OR(NOT(ISNUMBER(C47)),C47&lt;0),NA(),MAX(ROUND(C47-F47,2),0)))</x:f>
      </x:c>
      <x:c r="H47" s="15" t="str">
        <x:f>IF(A47="","",IF(OR(NOT(ISNUMBER(C47)),C47&lt;0),NA(),MAX(ROUND(F47-C47,2),0)))</x:f>
      </x:c>
      <x:c r="I47" s="19"/>
    </x:row>
    <x:row r="48" ht="26" customHeight="1">
      <x:c r="A48" s="8"/>
      <x:c r="B48" s="8"/>
      <x:c r="C48" s="14"/>
      <x:c r="D48" s="15" t="str">
        <x:f>IF(A48="","",SUMIFS('Журнал'!$I$10:$I$509,'Журнал'!$D$10:$D$509,A48,'Журнал'!$F$10:$F$509,"Поступление"))</x:f>
      </x:c>
      <x:c r="E48" s="15" t="str">
        <x:f>IF(A48="","",-SUMIFS('Журнал'!$I$10:$I$509,'Журнал'!$D$10:$D$509,A48,'Журнал'!$F$10:$F$509,"Возврат"))</x:f>
      </x:c>
      <x:c r="F48" s="15" t="str">
        <x:f>IF(A48="","",ROUND(D48-E48,2))</x:f>
      </x:c>
      <x:c r="G48" s="15" t="str">
        <x:f>IF(A48="","",IF(OR(NOT(ISNUMBER(C48)),C48&lt;0),NA(),MAX(ROUND(C48-F48,2),0)))</x:f>
      </x:c>
      <x:c r="H48" s="15" t="str">
        <x:f>IF(A48="","",IF(OR(NOT(ISNUMBER(C48)),C48&lt;0),NA(),MAX(ROUND(F48-C48,2),0)))</x:f>
      </x:c>
      <x:c r="I48" s="19"/>
    </x:row>
    <x:row r="49" ht="26" customHeight="1">
      <x:c r="A49" s="8"/>
      <x:c r="B49" s="8"/>
      <x:c r="C49" s="14"/>
      <x:c r="D49" s="15" t="str">
        <x:f>IF(A49="","",SUMIFS('Журнал'!$I$10:$I$509,'Журнал'!$D$10:$D$509,A49,'Журнал'!$F$10:$F$509,"Поступление"))</x:f>
      </x:c>
      <x:c r="E49" s="15" t="str">
        <x:f>IF(A49="","",-SUMIFS('Журнал'!$I$10:$I$509,'Журнал'!$D$10:$D$509,A49,'Журнал'!$F$10:$F$509,"Возврат"))</x:f>
      </x:c>
      <x:c r="F49" s="15" t="str">
        <x:f>IF(A49="","",ROUND(D49-E49,2))</x:f>
      </x:c>
      <x:c r="G49" s="15" t="str">
        <x:f>IF(A49="","",IF(OR(NOT(ISNUMBER(C49)),C49&lt;0),NA(),MAX(ROUND(C49-F49,2),0)))</x:f>
      </x:c>
      <x:c r="H49" s="15" t="str">
        <x:f>IF(A49="","",IF(OR(NOT(ISNUMBER(C49)),C49&lt;0),NA(),MAX(ROUND(F49-C49,2),0)))</x:f>
      </x:c>
      <x:c r="I49" s="19"/>
    </x:row>
    <x:row r="50" ht="26" customHeight="1">
      <x:c r="A50" s="8"/>
      <x:c r="B50" s="8"/>
      <x:c r="C50" s="14"/>
      <x:c r="D50" s="15" t="str">
        <x:f>IF(A50="","",SUMIFS('Журнал'!$I$10:$I$509,'Журнал'!$D$10:$D$509,A50,'Журнал'!$F$10:$F$509,"Поступление"))</x:f>
      </x:c>
      <x:c r="E50" s="15" t="str">
        <x:f>IF(A50="","",-SUMIFS('Журнал'!$I$10:$I$509,'Журнал'!$D$10:$D$509,A50,'Журнал'!$F$10:$F$509,"Возврат"))</x:f>
      </x:c>
      <x:c r="F50" s="15" t="str">
        <x:f>IF(A50="","",ROUND(D50-E50,2))</x:f>
      </x:c>
      <x:c r="G50" s="15" t="str">
        <x:f>IF(A50="","",IF(OR(NOT(ISNUMBER(C50)),C50&lt;0),NA(),MAX(ROUND(C50-F50,2),0)))</x:f>
      </x:c>
      <x:c r="H50" s="15" t="str">
        <x:f>IF(A50="","",IF(OR(NOT(ISNUMBER(C50)),C50&lt;0),NA(),MAX(ROUND(F50-C50,2),0)))</x:f>
      </x:c>
      <x:c r="I50" s="19"/>
    </x:row>
    <x:row r="51" ht="26" customHeight="1">
      <x:c r="A51" s="8"/>
      <x:c r="B51" s="8"/>
      <x:c r="C51" s="14"/>
      <x:c r="D51" s="15" t="str">
        <x:f>IF(A51="","",SUMIFS('Журнал'!$I$10:$I$509,'Журнал'!$D$10:$D$509,A51,'Журнал'!$F$10:$F$509,"Поступление"))</x:f>
      </x:c>
      <x:c r="E51" s="15" t="str">
        <x:f>IF(A51="","",-SUMIFS('Журнал'!$I$10:$I$509,'Журнал'!$D$10:$D$509,A51,'Журнал'!$F$10:$F$509,"Возврат"))</x:f>
      </x:c>
      <x:c r="F51" s="15" t="str">
        <x:f>IF(A51="","",ROUND(D51-E51,2))</x:f>
      </x:c>
      <x:c r="G51" s="15" t="str">
        <x:f>IF(A51="","",IF(OR(NOT(ISNUMBER(C51)),C51&lt;0),NA(),MAX(ROUND(C51-F51,2),0)))</x:f>
      </x:c>
      <x:c r="H51" s="15" t="str">
        <x:f>IF(A51="","",IF(OR(NOT(ISNUMBER(C51)),C51&lt;0),NA(),MAX(ROUND(F51-C51,2),0)))</x:f>
      </x:c>
      <x:c r="I51" s="19"/>
    </x:row>
    <x:row r="52" ht="26" customHeight="1">
      <x:c r="A52" s="8"/>
      <x:c r="B52" s="8"/>
      <x:c r="C52" s="14"/>
      <x:c r="D52" s="15" t="str">
        <x:f>IF(A52="","",SUMIFS('Журнал'!$I$10:$I$509,'Журнал'!$D$10:$D$509,A52,'Журнал'!$F$10:$F$509,"Поступление"))</x:f>
      </x:c>
      <x:c r="E52" s="15" t="str">
        <x:f>IF(A52="","",-SUMIFS('Журнал'!$I$10:$I$509,'Журнал'!$D$10:$D$509,A52,'Журнал'!$F$10:$F$509,"Возврат"))</x:f>
      </x:c>
      <x:c r="F52" s="15" t="str">
        <x:f>IF(A52="","",ROUND(D52-E52,2))</x:f>
      </x:c>
      <x:c r="G52" s="15" t="str">
        <x:f>IF(A52="","",IF(OR(NOT(ISNUMBER(C52)),C52&lt;0),NA(),MAX(ROUND(C52-F52,2),0)))</x:f>
      </x:c>
      <x:c r="H52" s="15" t="str">
        <x:f>IF(A52="","",IF(OR(NOT(ISNUMBER(C52)),C52&lt;0),NA(),MAX(ROUND(F52-C52,2),0)))</x:f>
      </x:c>
      <x:c r="I52" s="19"/>
    </x:row>
    <x:row r="53" ht="26" customHeight="1">
      <x:c r="A53" s="8"/>
      <x:c r="B53" s="8"/>
      <x:c r="C53" s="14"/>
      <x:c r="D53" s="15" t="str">
        <x:f>IF(A53="","",SUMIFS('Журнал'!$I$10:$I$509,'Журнал'!$D$10:$D$509,A53,'Журнал'!$F$10:$F$509,"Поступление"))</x:f>
      </x:c>
      <x:c r="E53" s="15" t="str">
        <x:f>IF(A53="","",-SUMIFS('Журнал'!$I$10:$I$509,'Журнал'!$D$10:$D$509,A53,'Журнал'!$F$10:$F$509,"Возврат"))</x:f>
      </x:c>
      <x:c r="F53" s="15" t="str">
        <x:f>IF(A53="","",ROUND(D53-E53,2))</x:f>
      </x:c>
      <x:c r="G53" s="15" t="str">
        <x:f>IF(A53="","",IF(OR(NOT(ISNUMBER(C53)),C53&lt;0),NA(),MAX(ROUND(C53-F53,2),0)))</x:f>
      </x:c>
      <x:c r="H53" s="15" t="str">
        <x:f>IF(A53="","",IF(OR(NOT(ISNUMBER(C53)),C53&lt;0),NA(),MAX(ROUND(F53-C53,2),0)))</x:f>
      </x:c>
      <x:c r="I53" s="19"/>
    </x:row>
    <x:row r="54" ht="26" customHeight="1">
      <x:c r="A54" s="8"/>
      <x:c r="B54" s="8"/>
      <x:c r="C54" s="14"/>
      <x:c r="D54" s="15" t="str">
        <x:f>IF(A54="","",SUMIFS('Журнал'!$I$10:$I$509,'Журнал'!$D$10:$D$509,A54,'Журнал'!$F$10:$F$509,"Поступление"))</x:f>
      </x:c>
      <x:c r="E54" s="15" t="str">
        <x:f>IF(A54="","",-SUMIFS('Журнал'!$I$10:$I$509,'Журнал'!$D$10:$D$509,A54,'Журнал'!$F$10:$F$509,"Возврат"))</x:f>
      </x:c>
      <x:c r="F54" s="15" t="str">
        <x:f>IF(A54="","",ROUND(D54-E54,2))</x:f>
      </x:c>
      <x:c r="G54" s="15" t="str">
        <x:f>IF(A54="","",IF(OR(NOT(ISNUMBER(C54)),C54&lt;0),NA(),MAX(ROUND(C54-F54,2),0)))</x:f>
      </x:c>
      <x:c r="H54" s="15" t="str">
        <x:f>IF(A54="","",IF(OR(NOT(ISNUMBER(C54)),C54&lt;0),NA(),MAX(ROUND(F54-C54,2),0)))</x:f>
      </x:c>
      <x:c r="I54" s="19"/>
    </x:row>
    <x:row r="55" ht="26" customHeight="1">
      <x:c r="A55" s="8"/>
      <x:c r="B55" s="8"/>
      <x:c r="C55" s="14"/>
      <x:c r="D55" s="15" t="str">
        <x:f>IF(A55="","",SUMIFS('Журнал'!$I$10:$I$509,'Журнал'!$D$10:$D$509,A55,'Журнал'!$F$10:$F$509,"Поступление"))</x:f>
      </x:c>
      <x:c r="E55" s="15" t="str">
        <x:f>IF(A55="","",-SUMIFS('Журнал'!$I$10:$I$509,'Журнал'!$D$10:$D$509,A55,'Журнал'!$F$10:$F$509,"Возврат"))</x:f>
      </x:c>
      <x:c r="F55" s="15" t="str">
        <x:f>IF(A55="","",ROUND(D55-E55,2))</x:f>
      </x:c>
      <x:c r="G55" s="15" t="str">
        <x:f>IF(A55="","",IF(OR(NOT(ISNUMBER(C55)),C55&lt;0),NA(),MAX(ROUND(C55-F55,2),0)))</x:f>
      </x:c>
      <x:c r="H55" s="15" t="str">
        <x:f>IF(A55="","",IF(OR(NOT(ISNUMBER(C55)),C55&lt;0),NA(),MAX(ROUND(F55-C55,2),0)))</x:f>
      </x:c>
      <x:c r="I55" s="19"/>
    </x:row>
    <x:row r="56" ht="26" customHeight="1">
      <x:c r="A56" s="8"/>
      <x:c r="B56" s="8"/>
      <x:c r="C56" s="14"/>
      <x:c r="D56" s="15" t="str">
        <x:f>IF(A56="","",SUMIFS('Журнал'!$I$10:$I$509,'Журнал'!$D$10:$D$509,A56,'Журнал'!$F$10:$F$509,"Поступление"))</x:f>
      </x:c>
      <x:c r="E56" s="15" t="str">
        <x:f>IF(A56="","",-SUMIFS('Журнал'!$I$10:$I$509,'Журнал'!$D$10:$D$509,A56,'Журнал'!$F$10:$F$509,"Возврат"))</x:f>
      </x:c>
      <x:c r="F56" s="15" t="str">
        <x:f>IF(A56="","",ROUND(D56-E56,2))</x:f>
      </x:c>
      <x:c r="G56" s="15" t="str">
        <x:f>IF(A56="","",IF(OR(NOT(ISNUMBER(C56)),C56&lt;0),NA(),MAX(ROUND(C56-F56,2),0)))</x:f>
      </x:c>
      <x:c r="H56" s="15" t="str">
        <x:f>IF(A56="","",IF(OR(NOT(ISNUMBER(C56)),C56&lt;0),NA(),MAX(ROUND(F56-C56,2),0)))</x:f>
      </x:c>
      <x:c r="I56" s="19"/>
    </x:row>
    <x:row r="57" ht="26" customHeight="1">
      <x:c r="A57" s="8"/>
      <x:c r="B57" s="8"/>
      <x:c r="C57" s="14"/>
      <x:c r="D57" s="15" t="str">
        <x:f>IF(A57="","",SUMIFS('Журнал'!$I$10:$I$509,'Журнал'!$D$10:$D$509,A57,'Журнал'!$F$10:$F$509,"Поступление"))</x:f>
      </x:c>
      <x:c r="E57" s="15" t="str">
        <x:f>IF(A57="","",-SUMIFS('Журнал'!$I$10:$I$509,'Журнал'!$D$10:$D$509,A57,'Журнал'!$F$10:$F$509,"Возврат"))</x:f>
      </x:c>
      <x:c r="F57" s="15" t="str">
        <x:f>IF(A57="","",ROUND(D57-E57,2))</x:f>
      </x:c>
      <x:c r="G57" s="15" t="str">
        <x:f>IF(A57="","",IF(OR(NOT(ISNUMBER(C57)),C57&lt;0),NA(),MAX(ROUND(C57-F57,2),0)))</x:f>
      </x:c>
      <x:c r="H57" s="15" t="str">
        <x:f>IF(A57="","",IF(OR(NOT(ISNUMBER(C57)),C57&lt;0),NA(),MAX(ROUND(F57-C57,2),0)))</x:f>
      </x:c>
      <x:c r="I57" s="19"/>
    </x:row>
    <x:row r="58" ht="26" customHeight="1">
      <x:c r="A58" s="8"/>
      <x:c r="B58" s="8"/>
      <x:c r="C58" s="14"/>
      <x:c r="D58" s="15" t="str">
        <x:f>IF(A58="","",SUMIFS('Журнал'!$I$10:$I$509,'Журнал'!$D$10:$D$509,A58,'Журнал'!$F$10:$F$509,"Поступление"))</x:f>
      </x:c>
      <x:c r="E58" s="15" t="str">
        <x:f>IF(A58="","",-SUMIFS('Журнал'!$I$10:$I$509,'Журнал'!$D$10:$D$509,A58,'Журнал'!$F$10:$F$509,"Возврат"))</x:f>
      </x:c>
      <x:c r="F58" s="15" t="str">
        <x:f>IF(A58="","",ROUND(D58-E58,2))</x:f>
      </x:c>
      <x:c r="G58" s="15" t="str">
        <x:f>IF(A58="","",IF(OR(NOT(ISNUMBER(C58)),C58&lt;0),NA(),MAX(ROUND(C58-F58,2),0)))</x:f>
      </x:c>
      <x:c r="H58" s="15" t="str">
        <x:f>IF(A58="","",IF(OR(NOT(ISNUMBER(C58)),C58&lt;0),NA(),MAX(ROUND(F58-C58,2),0)))</x:f>
      </x:c>
      <x:c r="I58" s="19"/>
    </x:row>
    <x:row r="59" ht="26" customHeight="1">
      <x:c r="A59" s="8"/>
      <x:c r="B59" s="8"/>
      <x:c r="C59" s="14"/>
      <x:c r="D59" s="15" t="str">
        <x:f>IF(A59="","",SUMIFS('Журнал'!$I$10:$I$509,'Журнал'!$D$10:$D$509,A59,'Журнал'!$F$10:$F$509,"Поступление"))</x:f>
      </x:c>
      <x:c r="E59" s="15" t="str">
        <x:f>IF(A59="","",-SUMIFS('Журнал'!$I$10:$I$509,'Журнал'!$D$10:$D$509,A59,'Журнал'!$F$10:$F$509,"Возврат"))</x:f>
      </x:c>
      <x:c r="F59" s="15" t="str">
        <x:f>IF(A59="","",ROUND(D59-E59,2))</x:f>
      </x:c>
      <x:c r="G59" s="15" t="str">
        <x:f>IF(A59="","",IF(OR(NOT(ISNUMBER(C59)),C59&lt;0),NA(),MAX(ROUND(C59-F59,2),0)))</x:f>
      </x:c>
      <x:c r="H59" s="15" t="str">
        <x:f>IF(A59="","",IF(OR(NOT(ISNUMBER(C59)),C59&lt;0),NA(),MAX(ROUND(F59-C59,2),0)))</x:f>
      </x:c>
      <x:c r="I59" s="19"/>
    </x:row>
    <x:row r="60" ht="26" customHeight="1">
      <x:c r="A60" s="8"/>
      <x:c r="B60" s="8"/>
      <x:c r="C60" s="14"/>
      <x:c r="D60" s="15" t="str">
        <x:f>IF(A60="","",SUMIFS('Журнал'!$I$10:$I$509,'Журнал'!$D$10:$D$509,A60,'Журнал'!$F$10:$F$509,"Поступление"))</x:f>
      </x:c>
      <x:c r="E60" s="15" t="str">
        <x:f>IF(A60="","",-SUMIFS('Журнал'!$I$10:$I$509,'Журнал'!$D$10:$D$509,A60,'Журнал'!$F$10:$F$509,"Возврат"))</x:f>
      </x:c>
      <x:c r="F60" s="15" t="str">
        <x:f>IF(A60="","",ROUND(D60-E60,2))</x:f>
      </x:c>
      <x:c r="G60" s="15" t="str">
        <x:f>IF(A60="","",IF(OR(NOT(ISNUMBER(C60)),C60&lt;0),NA(),MAX(ROUND(C60-F60,2),0)))</x:f>
      </x:c>
      <x:c r="H60" s="15" t="str">
        <x:f>IF(A60="","",IF(OR(NOT(ISNUMBER(C60)),C60&lt;0),NA(),MAX(ROUND(F60-C60,2),0)))</x:f>
      </x:c>
      <x:c r="I60" s="19"/>
    </x:row>
    <x:row r="61" ht="26" customHeight="1">
      <x:c r="A61" s="8"/>
      <x:c r="B61" s="8"/>
      <x:c r="C61" s="14"/>
      <x:c r="D61" s="15" t="str">
        <x:f>IF(A61="","",SUMIFS('Журнал'!$I$10:$I$509,'Журнал'!$D$10:$D$509,A61,'Журнал'!$F$10:$F$509,"Поступление"))</x:f>
      </x:c>
      <x:c r="E61" s="15" t="str">
        <x:f>IF(A61="","",-SUMIFS('Журнал'!$I$10:$I$509,'Журнал'!$D$10:$D$509,A61,'Журнал'!$F$10:$F$509,"Возврат"))</x:f>
      </x:c>
      <x:c r="F61" s="15" t="str">
        <x:f>IF(A61="","",ROUND(D61-E61,2))</x:f>
      </x:c>
      <x:c r="G61" s="15" t="str">
        <x:f>IF(A61="","",IF(OR(NOT(ISNUMBER(C61)),C61&lt;0),NA(),MAX(ROUND(C61-F61,2),0)))</x:f>
      </x:c>
      <x:c r="H61" s="15" t="str">
        <x:f>IF(A61="","",IF(OR(NOT(ISNUMBER(C61)),C61&lt;0),NA(),MAX(ROUND(F61-C61,2),0)))</x:f>
      </x:c>
      <x:c r="I61" s="19"/>
    </x:row>
    <x:row r="62" ht="26" customHeight="1">
      <x:c r="A62" s="8"/>
      <x:c r="B62" s="8"/>
      <x:c r="C62" s="14"/>
      <x:c r="D62" s="15" t="str">
        <x:f>IF(A62="","",SUMIFS('Журнал'!$I$10:$I$509,'Журнал'!$D$10:$D$509,A62,'Журнал'!$F$10:$F$509,"Поступление"))</x:f>
      </x:c>
      <x:c r="E62" s="15" t="str">
        <x:f>IF(A62="","",-SUMIFS('Журнал'!$I$10:$I$509,'Журнал'!$D$10:$D$509,A62,'Журнал'!$F$10:$F$509,"Возврат"))</x:f>
      </x:c>
      <x:c r="F62" s="15" t="str">
        <x:f>IF(A62="","",ROUND(D62-E62,2))</x:f>
      </x:c>
      <x:c r="G62" s="15" t="str">
        <x:f>IF(A62="","",IF(OR(NOT(ISNUMBER(C62)),C62&lt;0),NA(),MAX(ROUND(C62-F62,2),0)))</x:f>
      </x:c>
      <x:c r="H62" s="15" t="str">
        <x:f>IF(A62="","",IF(OR(NOT(ISNUMBER(C62)),C62&lt;0),NA(),MAX(ROUND(F62-C62,2),0)))</x:f>
      </x:c>
      <x:c r="I62" s="19"/>
    </x:row>
    <x:row r="63" ht="26" customHeight="1">
      <x:c r="A63" s="8"/>
      <x:c r="B63" s="8"/>
      <x:c r="C63" s="14"/>
      <x:c r="D63" s="15" t="str">
        <x:f>IF(A63="","",SUMIFS('Журнал'!$I$10:$I$509,'Журнал'!$D$10:$D$509,A63,'Журнал'!$F$10:$F$509,"Поступление"))</x:f>
      </x:c>
      <x:c r="E63" s="15" t="str">
        <x:f>IF(A63="","",-SUMIFS('Журнал'!$I$10:$I$509,'Журнал'!$D$10:$D$509,A63,'Журнал'!$F$10:$F$509,"Возврат"))</x:f>
      </x:c>
      <x:c r="F63" s="15" t="str">
        <x:f>IF(A63="","",ROUND(D63-E63,2))</x:f>
      </x:c>
      <x:c r="G63" s="15" t="str">
        <x:f>IF(A63="","",IF(OR(NOT(ISNUMBER(C63)),C63&lt;0),NA(),MAX(ROUND(C63-F63,2),0)))</x:f>
      </x:c>
      <x:c r="H63" s="15" t="str">
        <x:f>IF(A63="","",IF(OR(NOT(ISNUMBER(C63)),C63&lt;0),NA(),MAX(ROUND(F63-C63,2),0)))</x:f>
      </x:c>
      <x:c r="I63" s="19"/>
    </x:row>
    <x:row r="64" ht="26" customHeight="1">
      <x:c r="A64" s="8"/>
      <x:c r="B64" s="8"/>
      <x:c r="C64" s="14"/>
      <x:c r="D64" s="15" t="str">
        <x:f>IF(A64="","",SUMIFS('Журнал'!$I$10:$I$509,'Журнал'!$D$10:$D$509,A64,'Журнал'!$F$10:$F$509,"Поступление"))</x:f>
      </x:c>
      <x:c r="E64" s="15" t="str">
        <x:f>IF(A64="","",-SUMIFS('Журнал'!$I$10:$I$509,'Журнал'!$D$10:$D$509,A64,'Журнал'!$F$10:$F$509,"Возврат"))</x:f>
      </x:c>
      <x:c r="F64" s="15" t="str">
        <x:f>IF(A64="","",ROUND(D64-E64,2))</x:f>
      </x:c>
      <x:c r="G64" s="15" t="str">
        <x:f>IF(A64="","",IF(OR(NOT(ISNUMBER(C64)),C64&lt;0),NA(),MAX(ROUND(C64-F64,2),0)))</x:f>
      </x:c>
      <x:c r="H64" s="15" t="str">
        <x:f>IF(A64="","",IF(OR(NOT(ISNUMBER(C64)),C64&lt;0),NA(),MAX(ROUND(F64-C64,2),0)))</x:f>
      </x:c>
      <x:c r="I64" s="19"/>
    </x:row>
    <x:row r="65" ht="26" customHeight="1">
      <x:c r="A65" s="8"/>
      <x:c r="B65" s="8"/>
      <x:c r="C65" s="14"/>
      <x:c r="D65" s="15" t="str">
        <x:f>IF(A65="","",SUMIFS('Журнал'!$I$10:$I$509,'Журнал'!$D$10:$D$509,A65,'Журнал'!$F$10:$F$509,"Поступление"))</x:f>
      </x:c>
      <x:c r="E65" s="15" t="str">
        <x:f>IF(A65="","",-SUMIFS('Журнал'!$I$10:$I$509,'Журнал'!$D$10:$D$509,A65,'Журнал'!$F$10:$F$509,"Возврат"))</x:f>
      </x:c>
      <x:c r="F65" s="15" t="str">
        <x:f>IF(A65="","",ROUND(D65-E65,2))</x:f>
      </x:c>
      <x:c r="G65" s="15" t="str">
        <x:f>IF(A65="","",IF(OR(NOT(ISNUMBER(C65)),C65&lt;0),NA(),MAX(ROUND(C65-F65,2),0)))</x:f>
      </x:c>
      <x:c r="H65" s="15" t="str">
        <x:f>IF(A65="","",IF(OR(NOT(ISNUMBER(C65)),C65&lt;0),NA(),MAX(ROUND(F65-C65,2),0)))</x:f>
      </x:c>
      <x:c r="I65" s="19"/>
    </x:row>
    <x:row r="66" ht="26" customHeight="1">
      <x:c r="A66" s="8"/>
      <x:c r="B66" s="8"/>
      <x:c r="C66" s="14"/>
      <x:c r="D66" s="15" t="str">
        <x:f>IF(A66="","",SUMIFS('Журнал'!$I$10:$I$509,'Журнал'!$D$10:$D$509,A66,'Журнал'!$F$10:$F$509,"Поступление"))</x:f>
      </x:c>
      <x:c r="E66" s="15" t="str">
        <x:f>IF(A66="","",-SUMIFS('Журнал'!$I$10:$I$509,'Журнал'!$D$10:$D$509,A66,'Журнал'!$F$10:$F$509,"Возврат"))</x:f>
      </x:c>
      <x:c r="F66" s="15" t="str">
        <x:f>IF(A66="","",ROUND(D66-E66,2))</x:f>
      </x:c>
      <x:c r="G66" s="15" t="str">
        <x:f>IF(A66="","",IF(OR(NOT(ISNUMBER(C66)),C66&lt;0),NA(),MAX(ROUND(C66-F66,2),0)))</x:f>
      </x:c>
      <x:c r="H66" s="15" t="str">
        <x:f>IF(A66="","",IF(OR(NOT(ISNUMBER(C66)),C66&lt;0),NA(),MAX(ROUND(F66-C66,2),0)))</x:f>
      </x:c>
      <x:c r="I66" s="19"/>
    </x:row>
    <x:row r="67" ht="26" customHeight="1">
      <x:c r="A67" s="8"/>
      <x:c r="B67" s="8"/>
      <x:c r="C67" s="14"/>
      <x:c r="D67" s="15" t="str">
        <x:f>IF(A67="","",SUMIFS('Журнал'!$I$10:$I$509,'Журнал'!$D$10:$D$509,A67,'Журнал'!$F$10:$F$509,"Поступление"))</x:f>
      </x:c>
      <x:c r="E67" s="15" t="str">
        <x:f>IF(A67="","",-SUMIFS('Журнал'!$I$10:$I$509,'Журнал'!$D$10:$D$509,A67,'Журнал'!$F$10:$F$509,"Возврат"))</x:f>
      </x:c>
      <x:c r="F67" s="15" t="str">
        <x:f>IF(A67="","",ROUND(D67-E67,2))</x:f>
      </x:c>
      <x:c r="G67" s="15" t="str">
        <x:f>IF(A67="","",IF(OR(NOT(ISNUMBER(C67)),C67&lt;0),NA(),MAX(ROUND(C67-F67,2),0)))</x:f>
      </x:c>
      <x:c r="H67" s="15" t="str">
        <x:f>IF(A67="","",IF(OR(NOT(ISNUMBER(C67)),C67&lt;0),NA(),MAX(ROUND(F67-C67,2),0)))</x:f>
      </x:c>
      <x:c r="I67" s="19"/>
    </x:row>
    <x:row r="68" ht="26" customHeight="1">
      <x:c r="A68" s="8"/>
      <x:c r="B68" s="8"/>
      <x:c r="C68" s="14"/>
      <x:c r="D68" s="15" t="str">
        <x:f>IF(A68="","",SUMIFS('Журнал'!$I$10:$I$509,'Журнал'!$D$10:$D$509,A68,'Журнал'!$F$10:$F$509,"Поступление"))</x:f>
      </x:c>
      <x:c r="E68" s="15" t="str">
        <x:f>IF(A68="","",-SUMIFS('Журнал'!$I$10:$I$509,'Журнал'!$D$10:$D$509,A68,'Журнал'!$F$10:$F$509,"Возврат"))</x:f>
      </x:c>
      <x:c r="F68" s="15" t="str">
        <x:f>IF(A68="","",ROUND(D68-E68,2))</x:f>
      </x:c>
      <x:c r="G68" s="15" t="str">
        <x:f>IF(A68="","",IF(OR(NOT(ISNUMBER(C68)),C68&lt;0),NA(),MAX(ROUND(C68-F68,2),0)))</x:f>
      </x:c>
      <x:c r="H68" s="15" t="str">
        <x:f>IF(A68="","",IF(OR(NOT(ISNUMBER(C68)),C68&lt;0),NA(),MAX(ROUND(F68-C68,2),0)))</x:f>
      </x:c>
      <x:c r="I68" s="19"/>
    </x:row>
    <x:row r="69" ht="26" customHeight="1">
      <x:c r="A69" s="8"/>
      <x:c r="B69" s="8"/>
      <x:c r="C69" s="14"/>
      <x:c r="D69" s="15" t="str">
        <x:f>IF(A69="","",SUMIFS('Журнал'!$I$10:$I$509,'Журнал'!$D$10:$D$509,A69,'Журнал'!$F$10:$F$509,"Поступление"))</x:f>
      </x:c>
      <x:c r="E69" s="15" t="str">
        <x:f>IF(A69="","",-SUMIFS('Журнал'!$I$10:$I$509,'Журнал'!$D$10:$D$509,A69,'Журнал'!$F$10:$F$509,"Возврат"))</x:f>
      </x:c>
      <x:c r="F69" s="15" t="str">
        <x:f>IF(A69="","",ROUND(D69-E69,2))</x:f>
      </x:c>
      <x:c r="G69" s="15" t="str">
        <x:f>IF(A69="","",IF(OR(NOT(ISNUMBER(C69)),C69&lt;0),NA(),MAX(ROUND(C69-F69,2),0)))</x:f>
      </x:c>
      <x:c r="H69" s="15" t="str">
        <x:f>IF(A69="","",IF(OR(NOT(ISNUMBER(C69)),C69&lt;0),NA(),MAX(ROUND(F69-C69,2),0)))</x:f>
      </x:c>
      <x:c r="I69" s="19"/>
    </x:row>
    <x:row r="70" ht="26" customHeight="1">
      <x:c r="A70" s="8"/>
      <x:c r="B70" s="8"/>
      <x:c r="C70" s="14"/>
      <x:c r="D70" s="15" t="str">
        <x:f>IF(A70="","",SUMIFS('Журнал'!$I$10:$I$509,'Журнал'!$D$10:$D$509,A70,'Журнал'!$F$10:$F$509,"Поступление"))</x:f>
      </x:c>
      <x:c r="E70" s="15" t="str">
        <x:f>IF(A70="","",-SUMIFS('Журнал'!$I$10:$I$509,'Журнал'!$D$10:$D$509,A70,'Журнал'!$F$10:$F$509,"Возврат"))</x:f>
      </x:c>
      <x:c r="F70" s="15" t="str">
        <x:f>IF(A70="","",ROUND(D70-E70,2))</x:f>
      </x:c>
      <x:c r="G70" s="15" t="str">
        <x:f>IF(A70="","",IF(OR(NOT(ISNUMBER(C70)),C70&lt;0),NA(),MAX(ROUND(C70-F70,2),0)))</x:f>
      </x:c>
      <x:c r="H70" s="15" t="str">
        <x:f>IF(A70="","",IF(OR(NOT(ISNUMBER(C70)),C70&lt;0),NA(),MAX(ROUND(F70-C70,2),0)))</x:f>
      </x:c>
      <x:c r="I70" s="19"/>
    </x:row>
    <x:row r="71" ht="26" customHeight="1">
      <x:c r="A71" s="8"/>
      <x:c r="B71" s="8"/>
      <x:c r="C71" s="14"/>
      <x:c r="D71" s="15" t="str">
        <x:f>IF(A71="","",SUMIFS('Журнал'!$I$10:$I$509,'Журнал'!$D$10:$D$509,A71,'Журнал'!$F$10:$F$509,"Поступление"))</x:f>
      </x:c>
      <x:c r="E71" s="15" t="str">
        <x:f>IF(A71="","",-SUMIFS('Журнал'!$I$10:$I$509,'Журнал'!$D$10:$D$509,A71,'Журнал'!$F$10:$F$509,"Возврат"))</x:f>
      </x:c>
      <x:c r="F71" s="15" t="str">
        <x:f>IF(A71="","",ROUND(D71-E71,2))</x:f>
      </x:c>
      <x:c r="G71" s="15" t="str">
        <x:f>IF(A71="","",IF(OR(NOT(ISNUMBER(C71)),C71&lt;0),NA(),MAX(ROUND(C71-F71,2),0)))</x:f>
      </x:c>
      <x:c r="H71" s="15" t="str">
        <x:f>IF(A71="","",IF(OR(NOT(ISNUMBER(C71)),C71&lt;0),NA(),MAX(ROUND(F71-C71,2),0)))</x:f>
      </x:c>
      <x:c r="I71" s="19"/>
    </x:row>
    <x:row r="72" ht="26" customHeight="1">
      <x:c r="A72" s="8"/>
      <x:c r="B72" s="8"/>
      <x:c r="C72" s="14"/>
      <x:c r="D72" s="15" t="str">
        <x:f>IF(A72="","",SUMIFS('Журнал'!$I$10:$I$509,'Журнал'!$D$10:$D$509,A72,'Журнал'!$F$10:$F$509,"Поступление"))</x:f>
      </x:c>
      <x:c r="E72" s="15" t="str">
        <x:f>IF(A72="","",-SUMIFS('Журнал'!$I$10:$I$509,'Журнал'!$D$10:$D$509,A72,'Журнал'!$F$10:$F$509,"Возврат"))</x:f>
      </x:c>
      <x:c r="F72" s="15" t="str">
        <x:f>IF(A72="","",ROUND(D72-E72,2))</x:f>
      </x:c>
      <x:c r="G72" s="15" t="str">
        <x:f>IF(A72="","",IF(OR(NOT(ISNUMBER(C72)),C72&lt;0),NA(),MAX(ROUND(C72-F72,2),0)))</x:f>
      </x:c>
      <x:c r="H72" s="15" t="str">
        <x:f>IF(A72="","",IF(OR(NOT(ISNUMBER(C72)),C72&lt;0),NA(),MAX(ROUND(F72-C72,2),0)))</x:f>
      </x:c>
      <x:c r="I72" s="19"/>
    </x:row>
    <x:row r="73" ht="26" customHeight="1">
      <x:c r="A73" s="8"/>
      <x:c r="B73" s="8"/>
      <x:c r="C73" s="14"/>
      <x:c r="D73" s="15" t="str">
        <x:f>IF(A73="","",SUMIFS('Журнал'!$I$10:$I$509,'Журнал'!$D$10:$D$509,A73,'Журнал'!$F$10:$F$509,"Поступление"))</x:f>
      </x:c>
      <x:c r="E73" s="15" t="str">
        <x:f>IF(A73="","",-SUMIFS('Журнал'!$I$10:$I$509,'Журнал'!$D$10:$D$509,A73,'Журнал'!$F$10:$F$509,"Возврат"))</x:f>
      </x:c>
      <x:c r="F73" s="15" t="str">
        <x:f>IF(A73="","",ROUND(D73-E73,2))</x:f>
      </x:c>
      <x:c r="G73" s="15" t="str">
        <x:f>IF(A73="","",IF(OR(NOT(ISNUMBER(C73)),C73&lt;0),NA(),MAX(ROUND(C73-F73,2),0)))</x:f>
      </x:c>
      <x:c r="H73" s="15" t="str">
        <x:f>IF(A73="","",IF(OR(NOT(ISNUMBER(C73)),C73&lt;0),NA(),MAX(ROUND(F73-C73,2),0)))</x:f>
      </x:c>
      <x:c r="I73" s="19"/>
    </x:row>
    <x:row r="74" ht="26" customHeight="1">
      <x:c r="A74" s="8"/>
      <x:c r="B74" s="8"/>
      <x:c r="C74" s="14"/>
      <x:c r="D74" s="15" t="str">
        <x:f>IF(A74="","",SUMIFS('Журнал'!$I$10:$I$509,'Журнал'!$D$10:$D$509,A74,'Журнал'!$F$10:$F$509,"Поступление"))</x:f>
      </x:c>
      <x:c r="E74" s="15" t="str">
        <x:f>IF(A74="","",-SUMIFS('Журнал'!$I$10:$I$509,'Журнал'!$D$10:$D$509,A74,'Журнал'!$F$10:$F$509,"Возврат"))</x:f>
      </x:c>
      <x:c r="F74" s="15" t="str">
        <x:f>IF(A74="","",ROUND(D74-E74,2))</x:f>
      </x:c>
      <x:c r="G74" s="15" t="str">
        <x:f>IF(A74="","",IF(OR(NOT(ISNUMBER(C74)),C74&lt;0),NA(),MAX(ROUND(C74-F74,2),0)))</x:f>
      </x:c>
      <x:c r="H74" s="15" t="str">
        <x:f>IF(A74="","",IF(OR(NOT(ISNUMBER(C74)),C74&lt;0),NA(),MAX(ROUND(F74-C74,2),0)))</x:f>
      </x:c>
      <x:c r="I74" s="19"/>
    </x:row>
    <x:row r="75" ht="26" customHeight="1">
      <x:c r="A75" s="8"/>
      <x:c r="B75" s="8"/>
      <x:c r="C75" s="14"/>
      <x:c r="D75" s="15" t="str">
        <x:f>IF(A75="","",SUMIFS('Журнал'!$I$10:$I$509,'Журнал'!$D$10:$D$509,A75,'Журнал'!$F$10:$F$509,"Поступление"))</x:f>
      </x:c>
      <x:c r="E75" s="15" t="str">
        <x:f>IF(A75="","",-SUMIFS('Журнал'!$I$10:$I$509,'Журнал'!$D$10:$D$509,A75,'Журнал'!$F$10:$F$509,"Возврат"))</x:f>
      </x:c>
      <x:c r="F75" s="15" t="str">
        <x:f>IF(A75="","",ROUND(D75-E75,2))</x:f>
      </x:c>
      <x:c r="G75" s="15" t="str">
        <x:f>IF(A75="","",IF(OR(NOT(ISNUMBER(C75)),C75&lt;0),NA(),MAX(ROUND(C75-F75,2),0)))</x:f>
      </x:c>
      <x:c r="H75" s="15" t="str">
        <x:f>IF(A75="","",IF(OR(NOT(ISNUMBER(C75)),C75&lt;0),NA(),MAX(ROUND(F75-C75,2),0)))</x:f>
      </x:c>
      <x:c r="I75" s="19"/>
    </x:row>
    <x:row r="76" ht="26" customHeight="1">
      <x:c r="A76" s="8"/>
      <x:c r="B76" s="8"/>
      <x:c r="C76" s="14"/>
      <x:c r="D76" s="15" t="str">
        <x:f>IF(A76="","",SUMIFS('Журнал'!$I$10:$I$509,'Журнал'!$D$10:$D$509,A76,'Журнал'!$F$10:$F$509,"Поступление"))</x:f>
      </x:c>
      <x:c r="E76" s="15" t="str">
        <x:f>IF(A76="","",-SUMIFS('Журнал'!$I$10:$I$509,'Журнал'!$D$10:$D$509,A76,'Журнал'!$F$10:$F$509,"Возврат"))</x:f>
      </x:c>
      <x:c r="F76" s="15" t="str">
        <x:f>IF(A76="","",ROUND(D76-E76,2))</x:f>
      </x:c>
      <x:c r="G76" s="15" t="str">
        <x:f>IF(A76="","",IF(OR(NOT(ISNUMBER(C76)),C76&lt;0),NA(),MAX(ROUND(C76-F76,2),0)))</x:f>
      </x:c>
      <x:c r="H76" s="15" t="str">
        <x:f>IF(A76="","",IF(OR(NOT(ISNUMBER(C76)),C76&lt;0),NA(),MAX(ROUND(F76-C76,2),0)))</x:f>
      </x:c>
      <x:c r="I76" s="19"/>
    </x:row>
    <x:row r="77" ht="26" customHeight="1">
      <x:c r="A77" s="8"/>
      <x:c r="B77" s="8"/>
      <x:c r="C77" s="14"/>
      <x:c r="D77" s="15" t="str">
        <x:f>IF(A77="","",SUMIFS('Журнал'!$I$10:$I$509,'Журнал'!$D$10:$D$509,A77,'Журнал'!$F$10:$F$509,"Поступление"))</x:f>
      </x:c>
      <x:c r="E77" s="15" t="str">
        <x:f>IF(A77="","",-SUMIFS('Журнал'!$I$10:$I$509,'Журнал'!$D$10:$D$509,A77,'Журнал'!$F$10:$F$509,"Возврат"))</x:f>
      </x:c>
      <x:c r="F77" s="15" t="str">
        <x:f>IF(A77="","",ROUND(D77-E77,2))</x:f>
      </x:c>
      <x:c r="G77" s="15" t="str">
        <x:f>IF(A77="","",IF(OR(NOT(ISNUMBER(C77)),C77&lt;0),NA(),MAX(ROUND(C77-F77,2),0)))</x:f>
      </x:c>
      <x:c r="H77" s="15" t="str">
        <x:f>IF(A77="","",IF(OR(NOT(ISNUMBER(C77)),C77&lt;0),NA(),MAX(ROUND(F77-C77,2),0)))</x:f>
      </x:c>
      <x:c r="I77" s="19"/>
    </x:row>
    <x:row r="78" ht="26" customHeight="1">
      <x:c r="A78" s="8"/>
      <x:c r="B78" s="8"/>
      <x:c r="C78" s="14"/>
      <x:c r="D78" s="15" t="str">
        <x:f>IF(A78="","",SUMIFS('Журнал'!$I$10:$I$509,'Журнал'!$D$10:$D$509,A78,'Журнал'!$F$10:$F$509,"Поступление"))</x:f>
      </x:c>
      <x:c r="E78" s="15" t="str">
        <x:f>IF(A78="","",-SUMIFS('Журнал'!$I$10:$I$509,'Журнал'!$D$10:$D$509,A78,'Журнал'!$F$10:$F$509,"Возврат"))</x:f>
      </x:c>
      <x:c r="F78" s="15" t="str">
        <x:f>IF(A78="","",ROUND(D78-E78,2))</x:f>
      </x:c>
      <x:c r="G78" s="15" t="str">
        <x:f>IF(A78="","",IF(OR(NOT(ISNUMBER(C78)),C78&lt;0),NA(),MAX(ROUND(C78-F78,2),0)))</x:f>
      </x:c>
      <x:c r="H78" s="15" t="str">
        <x:f>IF(A78="","",IF(OR(NOT(ISNUMBER(C78)),C78&lt;0),NA(),MAX(ROUND(F78-C78,2),0)))</x:f>
      </x:c>
      <x:c r="I78" s="19"/>
    </x:row>
    <x:row r="79" ht="26" customHeight="1">
      <x:c r="A79" s="8"/>
      <x:c r="B79" s="8"/>
      <x:c r="C79" s="14"/>
      <x:c r="D79" s="15" t="str">
        <x:f>IF(A79="","",SUMIFS('Журнал'!$I$10:$I$509,'Журнал'!$D$10:$D$509,A79,'Журнал'!$F$10:$F$509,"Поступление"))</x:f>
      </x:c>
      <x:c r="E79" s="15" t="str">
        <x:f>IF(A79="","",-SUMIFS('Журнал'!$I$10:$I$509,'Журнал'!$D$10:$D$509,A79,'Журнал'!$F$10:$F$509,"Возврат"))</x:f>
      </x:c>
      <x:c r="F79" s="15" t="str">
        <x:f>IF(A79="","",ROUND(D79-E79,2))</x:f>
      </x:c>
      <x:c r="G79" s="15" t="str">
        <x:f>IF(A79="","",IF(OR(NOT(ISNUMBER(C79)),C79&lt;0),NA(),MAX(ROUND(C79-F79,2),0)))</x:f>
      </x:c>
      <x:c r="H79" s="15" t="str">
        <x:f>IF(A79="","",IF(OR(NOT(ISNUMBER(C79)),C79&lt;0),NA(),MAX(ROUND(F79-C79,2),0)))</x:f>
      </x:c>
      <x:c r="I79" s="19"/>
    </x:row>
    <x:row r="80" ht="26" customHeight="1">
      <x:c r="A80" s="8"/>
      <x:c r="B80" s="8"/>
      <x:c r="C80" s="14"/>
      <x:c r="D80" s="15" t="str">
        <x:f>IF(A80="","",SUMIFS('Журнал'!$I$10:$I$509,'Журнал'!$D$10:$D$509,A80,'Журнал'!$F$10:$F$509,"Поступление"))</x:f>
      </x:c>
      <x:c r="E80" s="15" t="str">
        <x:f>IF(A80="","",-SUMIFS('Журнал'!$I$10:$I$509,'Журнал'!$D$10:$D$509,A80,'Журнал'!$F$10:$F$509,"Возврат"))</x:f>
      </x:c>
      <x:c r="F80" s="15" t="str">
        <x:f>IF(A80="","",ROUND(D80-E80,2))</x:f>
      </x:c>
      <x:c r="G80" s="15" t="str">
        <x:f>IF(A80="","",IF(OR(NOT(ISNUMBER(C80)),C80&lt;0),NA(),MAX(ROUND(C80-F80,2),0)))</x:f>
      </x:c>
      <x:c r="H80" s="15" t="str">
        <x:f>IF(A80="","",IF(OR(NOT(ISNUMBER(C80)),C80&lt;0),NA(),MAX(ROUND(F80-C80,2),0)))</x:f>
      </x:c>
      <x:c r="I80" s="19"/>
    </x:row>
    <x:row r="81" ht="26" customHeight="1">
      <x:c r="A81" s="8"/>
      <x:c r="B81" s="8"/>
      <x:c r="C81" s="14"/>
      <x:c r="D81" s="15" t="str">
        <x:f>IF(A81="","",SUMIFS('Журнал'!$I$10:$I$509,'Журнал'!$D$10:$D$509,A81,'Журнал'!$F$10:$F$509,"Поступление"))</x:f>
      </x:c>
      <x:c r="E81" s="15" t="str">
        <x:f>IF(A81="","",-SUMIFS('Журнал'!$I$10:$I$509,'Журнал'!$D$10:$D$509,A81,'Журнал'!$F$10:$F$509,"Возврат"))</x:f>
      </x:c>
      <x:c r="F81" s="15" t="str">
        <x:f>IF(A81="","",ROUND(D81-E81,2))</x:f>
      </x:c>
      <x:c r="G81" s="15" t="str">
        <x:f>IF(A81="","",IF(OR(NOT(ISNUMBER(C81)),C81&lt;0),NA(),MAX(ROUND(C81-F81,2),0)))</x:f>
      </x:c>
      <x:c r="H81" s="15" t="str">
        <x:f>IF(A81="","",IF(OR(NOT(ISNUMBER(C81)),C81&lt;0),NA(),MAX(ROUND(F81-C81,2),0)))</x:f>
      </x:c>
      <x:c r="I81" s="19"/>
    </x:row>
    <x:row r="82" ht="26" customHeight="1">
      <x:c r="A82" s="8"/>
      <x:c r="B82" s="8"/>
      <x:c r="C82" s="14"/>
      <x:c r="D82" s="15" t="str">
        <x:f>IF(A82="","",SUMIFS('Журнал'!$I$10:$I$509,'Журнал'!$D$10:$D$509,A82,'Журнал'!$F$10:$F$509,"Поступление"))</x:f>
      </x:c>
      <x:c r="E82" s="15" t="str">
        <x:f>IF(A82="","",-SUMIFS('Журнал'!$I$10:$I$509,'Журнал'!$D$10:$D$509,A82,'Журнал'!$F$10:$F$509,"Возврат"))</x:f>
      </x:c>
      <x:c r="F82" s="15" t="str">
        <x:f>IF(A82="","",ROUND(D82-E82,2))</x:f>
      </x:c>
      <x:c r="G82" s="15" t="str">
        <x:f>IF(A82="","",IF(OR(NOT(ISNUMBER(C82)),C82&lt;0),NA(),MAX(ROUND(C82-F82,2),0)))</x:f>
      </x:c>
      <x:c r="H82" s="15" t="str">
        <x:f>IF(A82="","",IF(OR(NOT(ISNUMBER(C82)),C82&lt;0),NA(),MAX(ROUND(F82-C82,2),0)))</x:f>
      </x:c>
      <x:c r="I82" s="19"/>
    </x:row>
    <x:row r="83" ht="26" customHeight="1">
      <x:c r="A83" s="8"/>
      <x:c r="B83" s="8"/>
      <x:c r="C83" s="14"/>
      <x:c r="D83" s="15" t="str">
        <x:f>IF(A83="","",SUMIFS('Журнал'!$I$10:$I$509,'Журнал'!$D$10:$D$509,A83,'Журнал'!$F$10:$F$509,"Поступление"))</x:f>
      </x:c>
      <x:c r="E83" s="15" t="str">
        <x:f>IF(A83="","",-SUMIFS('Журнал'!$I$10:$I$509,'Журнал'!$D$10:$D$509,A83,'Журнал'!$F$10:$F$509,"Возврат"))</x:f>
      </x:c>
      <x:c r="F83" s="15" t="str">
        <x:f>IF(A83="","",ROUND(D83-E83,2))</x:f>
      </x:c>
      <x:c r="G83" s="15" t="str">
        <x:f>IF(A83="","",IF(OR(NOT(ISNUMBER(C83)),C83&lt;0),NA(),MAX(ROUND(C83-F83,2),0)))</x:f>
      </x:c>
      <x:c r="H83" s="15" t="str">
        <x:f>IF(A83="","",IF(OR(NOT(ISNUMBER(C83)),C83&lt;0),NA(),MAX(ROUND(F83-C83,2),0)))</x:f>
      </x:c>
      <x:c r="I83" s="19"/>
    </x:row>
    <x:row r="84" ht="26" customHeight="1">
      <x:c r="A84" s="8"/>
      <x:c r="B84" s="8"/>
      <x:c r="C84" s="14"/>
      <x:c r="D84" s="15" t="str">
        <x:f>IF(A84="","",SUMIFS('Журнал'!$I$10:$I$509,'Журнал'!$D$10:$D$509,A84,'Журнал'!$F$10:$F$509,"Поступление"))</x:f>
      </x:c>
      <x:c r="E84" s="15" t="str">
        <x:f>IF(A84="","",-SUMIFS('Журнал'!$I$10:$I$509,'Журнал'!$D$10:$D$509,A84,'Журнал'!$F$10:$F$509,"Возврат"))</x:f>
      </x:c>
      <x:c r="F84" s="15" t="str">
        <x:f>IF(A84="","",ROUND(D84-E84,2))</x:f>
      </x:c>
      <x:c r="G84" s="15" t="str">
        <x:f>IF(A84="","",IF(OR(NOT(ISNUMBER(C84)),C84&lt;0),NA(),MAX(ROUND(C84-F84,2),0)))</x:f>
      </x:c>
      <x:c r="H84" s="15" t="str">
        <x:f>IF(A84="","",IF(OR(NOT(ISNUMBER(C84)),C84&lt;0),NA(),MAX(ROUND(F84-C84,2),0)))</x:f>
      </x:c>
      <x:c r="I84" s="19"/>
    </x:row>
    <x:row r="85" ht="26" customHeight="1">
      <x:c r="A85" s="8"/>
      <x:c r="B85" s="8"/>
      <x:c r="C85" s="14"/>
      <x:c r="D85" s="15" t="str">
        <x:f>IF(A85="","",SUMIFS('Журнал'!$I$10:$I$509,'Журнал'!$D$10:$D$509,A85,'Журнал'!$F$10:$F$509,"Поступление"))</x:f>
      </x:c>
      <x:c r="E85" s="15" t="str">
        <x:f>IF(A85="","",-SUMIFS('Журнал'!$I$10:$I$509,'Журнал'!$D$10:$D$509,A85,'Журнал'!$F$10:$F$509,"Возврат"))</x:f>
      </x:c>
      <x:c r="F85" s="15" t="str">
        <x:f>IF(A85="","",ROUND(D85-E85,2))</x:f>
      </x:c>
      <x:c r="G85" s="15" t="str">
        <x:f>IF(A85="","",IF(OR(NOT(ISNUMBER(C85)),C85&lt;0),NA(),MAX(ROUND(C85-F85,2),0)))</x:f>
      </x:c>
      <x:c r="H85" s="15" t="str">
        <x:f>IF(A85="","",IF(OR(NOT(ISNUMBER(C85)),C85&lt;0),NA(),MAX(ROUND(F85-C85,2),0)))</x:f>
      </x:c>
      <x:c r="I85" s="19"/>
    </x:row>
    <x:row r="86" ht="26" customHeight="1">
      <x:c r="A86" s="8"/>
      <x:c r="B86" s="8"/>
      <x:c r="C86" s="14"/>
      <x:c r="D86" s="15" t="str">
        <x:f>IF(A86="","",SUMIFS('Журнал'!$I$10:$I$509,'Журнал'!$D$10:$D$509,A86,'Журнал'!$F$10:$F$509,"Поступление"))</x:f>
      </x:c>
      <x:c r="E86" s="15" t="str">
        <x:f>IF(A86="","",-SUMIFS('Журнал'!$I$10:$I$509,'Журнал'!$D$10:$D$509,A86,'Журнал'!$F$10:$F$509,"Возврат"))</x:f>
      </x:c>
      <x:c r="F86" s="15" t="str">
        <x:f>IF(A86="","",ROUND(D86-E86,2))</x:f>
      </x:c>
      <x:c r="G86" s="15" t="str">
        <x:f>IF(A86="","",IF(OR(NOT(ISNUMBER(C86)),C86&lt;0),NA(),MAX(ROUND(C86-F86,2),0)))</x:f>
      </x:c>
      <x:c r="H86" s="15" t="str">
        <x:f>IF(A86="","",IF(OR(NOT(ISNUMBER(C86)),C86&lt;0),NA(),MAX(ROUND(F86-C86,2),0)))</x:f>
      </x:c>
      <x:c r="I86" s="19"/>
    </x:row>
    <x:row r="87" ht="26" customHeight="1">
      <x:c r="A87" s="8"/>
      <x:c r="B87" s="8"/>
      <x:c r="C87" s="14"/>
      <x:c r="D87" s="15" t="str">
        <x:f>IF(A87="","",SUMIFS('Журнал'!$I$10:$I$509,'Журнал'!$D$10:$D$509,A87,'Журнал'!$F$10:$F$509,"Поступление"))</x:f>
      </x:c>
      <x:c r="E87" s="15" t="str">
        <x:f>IF(A87="","",-SUMIFS('Журнал'!$I$10:$I$509,'Журнал'!$D$10:$D$509,A87,'Журнал'!$F$10:$F$509,"Возврат"))</x:f>
      </x:c>
      <x:c r="F87" s="15" t="str">
        <x:f>IF(A87="","",ROUND(D87-E87,2))</x:f>
      </x:c>
      <x:c r="G87" s="15" t="str">
        <x:f>IF(A87="","",IF(OR(NOT(ISNUMBER(C87)),C87&lt;0),NA(),MAX(ROUND(C87-F87,2),0)))</x:f>
      </x:c>
      <x:c r="H87" s="15" t="str">
        <x:f>IF(A87="","",IF(OR(NOT(ISNUMBER(C87)),C87&lt;0),NA(),MAX(ROUND(F87-C87,2),0)))</x:f>
      </x:c>
      <x:c r="I87" s="19"/>
    </x:row>
    <x:row r="88" ht="26" customHeight="1">
      <x:c r="A88" s="8"/>
      <x:c r="B88" s="8"/>
      <x:c r="C88" s="14"/>
      <x:c r="D88" s="15" t="str">
        <x:f>IF(A88="","",SUMIFS('Журнал'!$I$10:$I$509,'Журнал'!$D$10:$D$509,A88,'Журнал'!$F$10:$F$509,"Поступление"))</x:f>
      </x:c>
      <x:c r="E88" s="15" t="str">
        <x:f>IF(A88="","",-SUMIFS('Журнал'!$I$10:$I$509,'Журнал'!$D$10:$D$509,A88,'Журнал'!$F$10:$F$509,"Возврат"))</x:f>
      </x:c>
      <x:c r="F88" s="15" t="str">
        <x:f>IF(A88="","",ROUND(D88-E88,2))</x:f>
      </x:c>
      <x:c r="G88" s="15" t="str">
        <x:f>IF(A88="","",IF(OR(NOT(ISNUMBER(C88)),C88&lt;0),NA(),MAX(ROUND(C88-F88,2),0)))</x:f>
      </x:c>
      <x:c r="H88" s="15" t="str">
        <x:f>IF(A88="","",IF(OR(NOT(ISNUMBER(C88)),C88&lt;0),NA(),MAX(ROUND(F88-C88,2),0)))</x:f>
      </x:c>
      <x:c r="I88" s="19"/>
    </x:row>
    <x:row r="89" ht="26" customHeight="1">
      <x:c r="A89" s="8"/>
      <x:c r="B89" s="8"/>
      <x:c r="C89" s="14"/>
      <x:c r="D89" s="15" t="str">
        <x:f>IF(A89="","",SUMIFS('Журнал'!$I$10:$I$509,'Журнал'!$D$10:$D$509,A89,'Журнал'!$F$10:$F$509,"Поступление"))</x:f>
      </x:c>
      <x:c r="E89" s="15" t="str">
        <x:f>IF(A89="","",-SUMIFS('Журнал'!$I$10:$I$509,'Журнал'!$D$10:$D$509,A89,'Журнал'!$F$10:$F$509,"Возврат"))</x:f>
      </x:c>
      <x:c r="F89" s="15" t="str">
        <x:f>IF(A89="","",ROUND(D89-E89,2))</x:f>
      </x:c>
      <x:c r="G89" s="15" t="str">
        <x:f>IF(A89="","",IF(OR(NOT(ISNUMBER(C89)),C89&lt;0),NA(),MAX(ROUND(C89-F89,2),0)))</x:f>
      </x:c>
      <x:c r="H89" s="15" t="str">
        <x:f>IF(A89="","",IF(OR(NOT(ISNUMBER(C89)),C89&lt;0),NA(),MAX(ROUND(F89-C89,2),0)))</x:f>
      </x:c>
      <x:c r="I89" s="19"/>
    </x:row>
    <x:row r="90" ht="26" customHeight="1">
      <x:c r="A90" s="8"/>
      <x:c r="B90" s="8"/>
      <x:c r="C90" s="14"/>
      <x:c r="D90" s="15" t="str">
        <x:f>IF(A90="","",SUMIFS('Журнал'!$I$10:$I$509,'Журнал'!$D$10:$D$509,A90,'Журнал'!$F$10:$F$509,"Поступление"))</x:f>
      </x:c>
      <x:c r="E90" s="15" t="str">
        <x:f>IF(A90="","",-SUMIFS('Журнал'!$I$10:$I$509,'Журнал'!$D$10:$D$509,A90,'Журнал'!$F$10:$F$509,"Возврат"))</x:f>
      </x:c>
      <x:c r="F90" s="15" t="str">
        <x:f>IF(A90="","",ROUND(D90-E90,2))</x:f>
      </x:c>
      <x:c r="G90" s="15" t="str">
        <x:f>IF(A90="","",IF(OR(NOT(ISNUMBER(C90)),C90&lt;0),NA(),MAX(ROUND(C90-F90,2),0)))</x:f>
      </x:c>
      <x:c r="H90" s="15" t="str">
        <x:f>IF(A90="","",IF(OR(NOT(ISNUMBER(C90)),C90&lt;0),NA(),MAX(ROUND(F90-C90,2),0)))</x:f>
      </x:c>
      <x:c r="I90" s="19"/>
    </x:row>
    <x:row r="91" ht="26" customHeight="1">
      <x:c r="A91" s="8"/>
      <x:c r="B91" s="8"/>
      <x:c r="C91" s="14"/>
      <x:c r="D91" s="15" t="str">
        <x:f>IF(A91="","",SUMIFS('Журнал'!$I$10:$I$509,'Журнал'!$D$10:$D$509,A91,'Журнал'!$F$10:$F$509,"Поступление"))</x:f>
      </x:c>
      <x:c r="E91" s="15" t="str">
        <x:f>IF(A91="","",-SUMIFS('Журнал'!$I$10:$I$509,'Журнал'!$D$10:$D$509,A91,'Журнал'!$F$10:$F$509,"Возврат"))</x:f>
      </x:c>
      <x:c r="F91" s="15" t="str">
        <x:f>IF(A91="","",ROUND(D91-E91,2))</x:f>
      </x:c>
      <x:c r="G91" s="15" t="str">
        <x:f>IF(A91="","",IF(OR(NOT(ISNUMBER(C91)),C91&lt;0),NA(),MAX(ROUND(C91-F91,2),0)))</x:f>
      </x:c>
      <x:c r="H91" s="15" t="str">
        <x:f>IF(A91="","",IF(OR(NOT(ISNUMBER(C91)),C91&lt;0),NA(),MAX(ROUND(F91-C91,2),0)))</x:f>
      </x:c>
      <x:c r="I91" s="19"/>
    </x:row>
    <x:row r="92" ht="26" customHeight="1">
      <x:c r="A92" s="8"/>
      <x:c r="B92" s="8"/>
      <x:c r="C92" s="14"/>
      <x:c r="D92" s="15" t="str">
        <x:f>IF(A92="","",SUMIFS('Журнал'!$I$10:$I$509,'Журнал'!$D$10:$D$509,A92,'Журнал'!$F$10:$F$509,"Поступление"))</x:f>
      </x:c>
      <x:c r="E92" s="15" t="str">
        <x:f>IF(A92="","",-SUMIFS('Журнал'!$I$10:$I$509,'Журнал'!$D$10:$D$509,A92,'Журнал'!$F$10:$F$509,"Возврат"))</x:f>
      </x:c>
      <x:c r="F92" s="15" t="str">
        <x:f>IF(A92="","",ROUND(D92-E92,2))</x:f>
      </x:c>
      <x:c r="G92" s="15" t="str">
        <x:f>IF(A92="","",IF(OR(NOT(ISNUMBER(C92)),C92&lt;0),NA(),MAX(ROUND(C92-F92,2),0)))</x:f>
      </x:c>
      <x:c r="H92" s="15" t="str">
        <x:f>IF(A92="","",IF(OR(NOT(ISNUMBER(C92)),C92&lt;0),NA(),MAX(ROUND(F92-C92,2),0)))</x:f>
      </x:c>
      <x:c r="I92" s="19"/>
    </x:row>
    <x:row r="93" ht="26" customHeight="1">
      <x:c r="A93" s="8"/>
      <x:c r="B93" s="8"/>
      <x:c r="C93" s="14"/>
      <x:c r="D93" s="15" t="str">
        <x:f>IF(A93="","",SUMIFS('Журнал'!$I$10:$I$509,'Журнал'!$D$10:$D$509,A93,'Журнал'!$F$10:$F$509,"Поступление"))</x:f>
      </x:c>
      <x:c r="E93" s="15" t="str">
        <x:f>IF(A93="","",-SUMIFS('Журнал'!$I$10:$I$509,'Журнал'!$D$10:$D$509,A93,'Журнал'!$F$10:$F$509,"Возврат"))</x:f>
      </x:c>
      <x:c r="F93" s="15" t="str">
        <x:f>IF(A93="","",ROUND(D93-E93,2))</x:f>
      </x:c>
      <x:c r="G93" s="15" t="str">
        <x:f>IF(A93="","",IF(OR(NOT(ISNUMBER(C93)),C93&lt;0),NA(),MAX(ROUND(C93-F93,2),0)))</x:f>
      </x:c>
      <x:c r="H93" s="15" t="str">
        <x:f>IF(A93="","",IF(OR(NOT(ISNUMBER(C93)),C93&lt;0),NA(),MAX(ROUND(F93-C93,2),0)))</x:f>
      </x:c>
      <x:c r="I93" s="19"/>
    </x:row>
    <x:row r="94" ht="26" customHeight="1">
      <x:c r="A94" s="8"/>
      <x:c r="B94" s="8"/>
      <x:c r="C94" s="14"/>
      <x:c r="D94" s="15" t="str">
        <x:f>IF(A94="","",SUMIFS('Журнал'!$I$10:$I$509,'Журнал'!$D$10:$D$509,A94,'Журнал'!$F$10:$F$509,"Поступление"))</x:f>
      </x:c>
      <x:c r="E94" s="15" t="str">
        <x:f>IF(A94="","",-SUMIFS('Журнал'!$I$10:$I$509,'Журнал'!$D$10:$D$509,A94,'Журнал'!$F$10:$F$509,"Возврат"))</x:f>
      </x:c>
      <x:c r="F94" s="15" t="str">
        <x:f>IF(A94="","",ROUND(D94-E94,2))</x:f>
      </x:c>
      <x:c r="G94" s="15" t="str">
        <x:f>IF(A94="","",IF(OR(NOT(ISNUMBER(C94)),C94&lt;0),NA(),MAX(ROUND(C94-F94,2),0)))</x:f>
      </x:c>
      <x:c r="H94" s="15" t="str">
        <x:f>IF(A94="","",IF(OR(NOT(ISNUMBER(C94)),C94&lt;0),NA(),MAX(ROUND(F94-C94,2),0)))</x:f>
      </x:c>
      <x:c r="I94" s="19"/>
    </x:row>
    <x:row r="95" ht="26" customHeight="1">
      <x:c r="A95" s="8"/>
      <x:c r="B95" s="8"/>
      <x:c r="C95" s="14"/>
      <x:c r="D95" s="15" t="str">
        <x:f>IF(A95="","",SUMIFS('Журнал'!$I$10:$I$509,'Журнал'!$D$10:$D$509,A95,'Журнал'!$F$10:$F$509,"Поступление"))</x:f>
      </x:c>
      <x:c r="E95" s="15" t="str">
        <x:f>IF(A95="","",-SUMIFS('Журнал'!$I$10:$I$509,'Журнал'!$D$10:$D$509,A95,'Журнал'!$F$10:$F$509,"Возврат"))</x:f>
      </x:c>
      <x:c r="F95" s="15" t="str">
        <x:f>IF(A95="","",ROUND(D95-E95,2))</x:f>
      </x:c>
      <x:c r="G95" s="15" t="str">
        <x:f>IF(A95="","",IF(OR(NOT(ISNUMBER(C95)),C95&lt;0),NA(),MAX(ROUND(C95-F95,2),0)))</x:f>
      </x:c>
      <x:c r="H95" s="15" t="str">
        <x:f>IF(A95="","",IF(OR(NOT(ISNUMBER(C95)),C95&lt;0),NA(),MAX(ROUND(F95-C95,2),0)))</x:f>
      </x:c>
      <x:c r="I95" s="19"/>
    </x:row>
    <x:row r="96" ht="26" customHeight="1">
      <x:c r="A96" s="8"/>
      <x:c r="B96" s="8"/>
      <x:c r="C96" s="14"/>
      <x:c r="D96" s="15" t="str">
        <x:f>IF(A96="","",SUMIFS('Журнал'!$I$10:$I$509,'Журнал'!$D$10:$D$509,A96,'Журнал'!$F$10:$F$509,"Поступление"))</x:f>
      </x:c>
      <x:c r="E96" s="15" t="str">
        <x:f>IF(A96="","",-SUMIFS('Журнал'!$I$10:$I$509,'Журнал'!$D$10:$D$509,A96,'Журнал'!$F$10:$F$509,"Возврат"))</x:f>
      </x:c>
      <x:c r="F96" s="15" t="str">
        <x:f>IF(A96="","",ROUND(D96-E96,2))</x:f>
      </x:c>
      <x:c r="G96" s="15" t="str">
        <x:f>IF(A96="","",IF(OR(NOT(ISNUMBER(C96)),C96&lt;0),NA(),MAX(ROUND(C96-F96,2),0)))</x:f>
      </x:c>
      <x:c r="H96" s="15" t="str">
        <x:f>IF(A96="","",IF(OR(NOT(ISNUMBER(C96)),C96&lt;0),NA(),MAX(ROUND(F96-C96,2),0)))</x:f>
      </x:c>
      <x:c r="I96" s="19"/>
    </x:row>
    <x:row r="97" ht="26" customHeight="1">
      <x:c r="A97" s="8"/>
      <x:c r="B97" s="8"/>
      <x:c r="C97" s="14"/>
      <x:c r="D97" s="15" t="str">
        <x:f>IF(A97="","",SUMIFS('Журнал'!$I$10:$I$509,'Журнал'!$D$10:$D$509,A97,'Журнал'!$F$10:$F$509,"Поступление"))</x:f>
      </x:c>
      <x:c r="E97" s="15" t="str">
        <x:f>IF(A97="","",-SUMIFS('Журнал'!$I$10:$I$509,'Журнал'!$D$10:$D$509,A97,'Журнал'!$F$10:$F$509,"Возврат"))</x:f>
      </x:c>
      <x:c r="F97" s="15" t="str">
        <x:f>IF(A97="","",ROUND(D97-E97,2))</x:f>
      </x:c>
      <x:c r="G97" s="15" t="str">
        <x:f>IF(A97="","",IF(OR(NOT(ISNUMBER(C97)),C97&lt;0),NA(),MAX(ROUND(C97-F97,2),0)))</x:f>
      </x:c>
      <x:c r="H97" s="15" t="str">
        <x:f>IF(A97="","",IF(OR(NOT(ISNUMBER(C97)),C97&lt;0),NA(),MAX(ROUND(F97-C97,2),0)))</x:f>
      </x:c>
      <x:c r="I97" s="19"/>
    </x:row>
    <x:row r="98" ht="26" customHeight="1">
      <x:c r="A98" s="8"/>
      <x:c r="B98" s="8"/>
      <x:c r="C98" s="14"/>
      <x:c r="D98" s="15" t="str">
        <x:f>IF(A98="","",SUMIFS('Журнал'!$I$10:$I$509,'Журнал'!$D$10:$D$509,A98,'Журнал'!$F$10:$F$509,"Поступление"))</x:f>
      </x:c>
      <x:c r="E98" s="15" t="str">
        <x:f>IF(A98="","",-SUMIFS('Журнал'!$I$10:$I$509,'Журнал'!$D$10:$D$509,A98,'Журнал'!$F$10:$F$509,"Возврат"))</x:f>
      </x:c>
      <x:c r="F98" s="15" t="str">
        <x:f>IF(A98="","",ROUND(D98-E98,2))</x:f>
      </x:c>
      <x:c r="G98" s="15" t="str">
        <x:f>IF(A98="","",IF(OR(NOT(ISNUMBER(C98)),C98&lt;0),NA(),MAX(ROUND(C98-F98,2),0)))</x:f>
      </x:c>
      <x:c r="H98" s="15" t="str">
        <x:f>IF(A98="","",IF(OR(NOT(ISNUMBER(C98)),C98&lt;0),NA(),MAX(ROUND(F98-C98,2),0)))</x:f>
      </x:c>
      <x:c r="I98" s="19"/>
    </x:row>
    <x:row r="99" ht="26" customHeight="1">
      <x:c r="A99" s="8"/>
      <x:c r="B99" s="8"/>
      <x:c r="C99" s="14"/>
      <x:c r="D99" s="15" t="str">
        <x:f>IF(A99="","",SUMIFS('Журнал'!$I$10:$I$509,'Журнал'!$D$10:$D$509,A99,'Журнал'!$F$10:$F$509,"Поступление"))</x:f>
      </x:c>
      <x:c r="E99" s="15" t="str">
        <x:f>IF(A99="","",-SUMIFS('Журнал'!$I$10:$I$509,'Журнал'!$D$10:$D$509,A99,'Журнал'!$F$10:$F$509,"Возврат"))</x:f>
      </x:c>
      <x:c r="F99" s="15" t="str">
        <x:f>IF(A99="","",ROUND(D99-E99,2))</x:f>
      </x:c>
      <x:c r="G99" s="15" t="str">
        <x:f>IF(A99="","",IF(OR(NOT(ISNUMBER(C99)),C99&lt;0),NA(),MAX(ROUND(C99-F99,2),0)))</x:f>
      </x:c>
      <x:c r="H99" s="15" t="str">
        <x:f>IF(A99="","",IF(OR(NOT(ISNUMBER(C99)),C99&lt;0),NA(),MAX(ROUND(F99-C99,2),0)))</x:f>
      </x:c>
      <x:c r="I99" s="19"/>
    </x:row>
    <x:row r="100" ht="26" customHeight="1">
      <x:c r="A100" s="8"/>
      <x:c r="B100" s="8"/>
      <x:c r="C100" s="14"/>
      <x:c r="D100" s="15" t="str">
        <x:f>IF(A100="","",SUMIFS('Журнал'!$I$10:$I$509,'Журнал'!$D$10:$D$509,A100,'Журнал'!$F$10:$F$509,"Поступление"))</x:f>
      </x:c>
      <x:c r="E100" s="15" t="str">
        <x:f>IF(A100="","",-SUMIFS('Журнал'!$I$10:$I$509,'Журнал'!$D$10:$D$509,A100,'Журнал'!$F$10:$F$509,"Возврат"))</x:f>
      </x:c>
      <x:c r="F100" s="15" t="str">
        <x:f>IF(A100="","",ROUND(D100-E100,2))</x:f>
      </x:c>
      <x:c r="G100" s="15" t="str">
        <x:f>IF(A100="","",IF(OR(NOT(ISNUMBER(C100)),C100&lt;0),NA(),MAX(ROUND(C100-F100,2),0)))</x:f>
      </x:c>
      <x:c r="H100" s="15" t="str">
        <x:f>IF(A100="","",IF(OR(NOT(ISNUMBER(C100)),C100&lt;0),NA(),MAX(ROUND(F100-C100,2),0)))</x:f>
      </x:c>
      <x:c r="I100" s="19"/>
    </x:row>
    <x:row r="101" ht="26" customHeight="1">
      <x:c r="A101" s="8"/>
      <x:c r="B101" s="8"/>
      <x:c r="C101" s="14"/>
      <x:c r="D101" s="15" t="str">
        <x:f>IF(A101="","",SUMIFS('Журнал'!$I$10:$I$509,'Журнал'!$D$10:$D$509,A101,'Журнал'!$F$10:$F$509,"Поступление"))</x:f>
      </x:c>
      <x:c r="E101" s="15" t="str">
        <x:f>IF(A101="","",-SUMIFS('Журнал'!$I$10:$I$509,'Журнал'!$D$10:$D$509,A101,'Журнал'!$F$10:$F$509,"Возврат"))</x:f>
      </x:c>
      <x:c r="F101" s="15" t="str">
        <x:f>IF(A101="","",ROUND(D101-E101,2))</x:f>
      </x:c>
      <x:c r="G101" s="15" t="str">
        <x:f>IF(A101="","",IF(OR(NOT(ISNUMBER(C101)),C101&lt;0),NA(),MAX(ROUND(C101-F101,2),0)))</x:f>
      </x:c>
      <x:c r="H101" s="15" t="str">
        <x:f>IF(A101="","",IF(OR(NOT(ISNUMBER(C101)),C101&lt;0),NA(),MAX(ROUND(F101-C101,2),0)))</x:f>
      </x:c>
      <x:c r="I101" s="19"/>
    </x:row>
    <x:row r="102" ht="26" customHeight="1">
      <x:c r="A102" s="8"/>
      <x:c r="B102" s="8"/>
      <x:c r="C102" s="14"/>
      <x:c r="D102" s="15" t="str">
        <x:f>IF(A102="","",SUMIFS('Журнал'!$I$10:$I$509,'Журнал'!$D$10:$D$509,A102,'Журнал'!$F$10:$F$509,"Поступление"))</x:f>
      </x:c>
      <x:c r="E102" s="15" t="str">
        <x:f>IF(A102="","",-SUMIFS('Журнал'!$I$10:$I$509,'Журнал'!$D$10:$D$509,A102,'Журнал'!$F$10:$F$509,"Возврат"))</x:f>
      </x:c>
      <x:c r="F102" s="15" t="str">
        <x:f>IF(A102="","",ROUND(D102-E102,2))</x:f>
      </x:c>
      <x:c r="G102" s="15" t="str">
        <x:f>IF(A102="","",IF(OR(NOT(ISNUMBER(C102)),C102&lt;0),NA(),MAX(ROUND(C102-F102,2),0)))</x:f>
      </x:c>
      <x:c r="H102" s="15" t="str">
        <x:f>IF(A102="","",IF(OR(NOT(ISNUMBER(C102)),C102&lt;0),NA(),MAX(ROUND(F102-C102,2),0)))</x:f>
      </x:c>
      <x:c r="I102" s="19"/>
    </x:row>
    <x:row r="103" ht="26" customHeight="1">
      <x:c r="A103" s="8"/>
      <x:c r="B103" s="8"/>
      <x:c r="C103" s="14"/>
      <x:c r="D103" s="15" t="str">
        <x:f>IF(A103="","",SUMIFS('Журнал'!$I$10:$I$509,'Журнал'!$D$10:$D$509,A103,'Журнал'!$F$10:$F$509,"Поступление"))</x:f>
      </x:c>
      <x:c r="E103" s="15" t="str">
        <x:f>IF(A103="","",-SUMIFS('Журнал'!$I$10:$I$509,'Журнал'!$D$10:$D$509,A103,'Журнал'!$F$10:$F$509,"Возврат"))</x:f>
      </x:c>
      <x:c r="F103" s="15" t="str">
        <x:f>IF(A103="","",ROUND(D103-E103,2))</x:f>
      </x:c>
      <x:c r="G103" s="15" t="str">
        <x:f>IF(A103="","",IF(OR(NOT(ISNUMBER(C103)),C103&lt;0),NA(),MAX(ROUND(C103-F103,2),0)))</x:f>
      </x:c>
      <x:c r="H103" s="15" t="str">
        <x:f>IF(A103="","",IF(OR(NOT(ISNUMBER(C103)),C103&lt;0),NA(),MAX(ROUND(F103-C103,2),0)))</x:f>
      </x:c>
      <x:c r="I103" s="19"/>
    </x:row>
    <x:row r="104" ht="26" customHeight="1">
      <x:c r="A104" s="8"/>
      <x:c r="B104" s="8"/>
      <x:c r="C104" s="14"/>
      <x:c r="D104" s="15" t="str">
        <x:f>IF(A104="","",SUMIFS('Журнал'!$I$10:$I$509,'Журнал'!$D$10:$D$509,A104,'Журнал'!$F$10:$F$509,"Поступление"))</x:f>
      </x:c>
      <x:c r="E104" s="15" t="str">
        <x:f>IF(A104="","",-SUMIFS('Журнал'!$I$10:$I$509,'Журнал'!$D$10:$D$509,A104,'Журнал'!$F$10:$F$509,"Возврат"))</x:f>
      </x:c>
      <x:c r="F104" s="15" t="str">
        <x:f>IF(A104="","",ROUND(D104-E104,2))</x:f>
      </x:c>
      <x:c r="G104" s="15" t="str">
        <x:f>IF(A104="","",IF(OR(NOT(ISNUMBER(C104)),C104&lt;0),NA(),MAX(ROUND(C104-F104,2),0)))</x:f>
      </x:c>
      <x:c r="H104" s="15" t="str">
        <x:f>IF(A104="","",IF(OR(NOT(ISNUMBER(C104)),C104&lt;0),NA(),MAX(ROUND(F104-C104,2),0)))</x:f>
      </x:c>
      <x:c r="I104" s="19"/>
    </x:row>
    <x:row r="105" ht="26" customHeight="1">
      <x:c r="A105" s="8"/>
      <x:c r="B105" s="8"/>
      <x:c r="C105" s="14"/>
      <x:c r="D105" s="15" t="str">
        <x:f>IF(A105="","",SUMIFS('Журнал'!$I$10:$I$509,'Журнал'!$D$10:$D$509,A105,'Журнал'!$F$10:$F$509,"Поступление"))</x:f>
      </x:c>
      <x:c r="E105" s="15" t="str">
        <x:f>IF(A105="","",-SUMIFS('Журнал'!$I$10:$I$509,'Журнал'!$D$10:$D$509,A105,'Журнал'!$F$10:$F$509,"Возврат"))</x:f>
      </x:c>
      <x:c r="F105" s="15" t="str">
        <x:f>IF(A105="","",ROUND(D105-E105,2))</x:f>
      </x:c>
      <x:c r="G105" s="15" t="str">
        <x:f>IF(A105="","",IF(OR(NOT(ISNUMBER(C105)),C105&lt;0),NA(),MAX(ROUND(C105-F105,2),0)))</x:f>
      </x:c>
      <x:c r="H105" s="15" t="str">
        <x:f>IF(A105="","",IF(OR(NOT(ISNUMBER(C105)),C105&lt;0),NA(),MAX(ROUND(F105-C105,2),0)))</x:f>
      </x:c>
      <x:c r="I105" s="19"/>
    </x:row>
    <x:row r="106" ht="26" customHeight="1">
      <x:c r="A106" s="8"/>
      <x:c r="B106" s="8"/>
      <x:c r="C106" s="14"/>
      <x:c r="D106" s="15" t="str">
        <x:f>IF(A106="","",SUMIFS('Журнал'!$I$10:$I$509,'Журнал'!$D$10:$D$509,A106,'Журнал'!$F$10:$F$509,"Поступление"))</x:f>
      </x:c>
      <x:c r="E106" s="15" t="str">
        <x:f>IF(A106="","",-SUMIFS('Журнал'!$I$10:$I$509,'Журнал'!$D$10:$D$509,A106,'Журнал'!$F$10:$F$509,"Возврат"))</x:f>
      </x:c>
      <x:c r="F106" s="15" t="str">
        <x:f>IF(A106="","",ROUND(D106-E106,2))</x:f>
      </x:c>
      <x:c r="G106" s="15" t="str">
        <x:f>IF(A106="","",IF(OR(NOT(ISNUMBER(C106)),C106&lt;0),NA(),MAX(ROUND(C106-F106,2),0)))</x:f>
      </x:c>
      <x:c r="H106" s="15" t="str">
        <x:f>IF(A106="","",IF(OR(NOT(ISNUMBER(C106)),C106&lt;0),NA(),MAX(ROUND(F106-C106,2),0)))</x:f>
      </x:c>
      <x:c r="I106" s="19"/>
    </x:row>
    <x:row r="107" ht="26" customHeight="1">
      <x:c r="A107" s="8"/>
      <x:c r="B107" s="8"/>
      <x:c r="C107" s="14"/>
      <x:c r="D107" s="15" t="str">
        <x:f>IF(A107="","",SUMIFS('Журнал'!$I$10:$I$509,'Журнал'!$D$10:$D$509,A107,'Журнал'!$F$10:$F$509,"Поступление"))</x:f>
      </x:c>
      <x:c r="E107" s="15" t="str">
        <x:f>IF(A107="","",-SUMIFS('Журнал'!$I$10:$I$509,'Журнал'!$D$10:$D$509,A107,'Журнал'!$F$10:$F$509,"Возврат"))</x:f>
      </x:c>
      <x:c r="F107" s="15" t="str">
        <x:f>IF(A107="","",ROUND(D107-E107,2))</x:f>
      </x:c>
      <x:c r="G107" s="15" t="str">
        <x:f>IF(A107="","",IF(OR(NOT(ISNUMBER(C107)),C107&lt;0),NA(),MAX(ROUND(C107-F107,2),0)))</x:f>
      </x:c>
      <x:c r="H107" s="15" t="str">
        <x:f>IF(A107="","",IF(OR(NOT(ISNUMBER(C107)),C107&lt;0),NA(),MAX(ROUND(F107-C107,2),0)))</x:f>
      </x:c>
      <x:c r="I107" s="19"/>
    </x:row>
    <x:row r="108" ht="26" customHeight="1">
      <x:c r="A108" s="8"/>
      <x:c r="B108" s="8"/>
      <x:c r="C108" s="14"/>
      <x:c r="D108" s="15" t="str">
        <x:f>IF(A108="","",SUMIFS('Журнал'!$I$10:$I$509,'Журнал'!$D$10:$D$509,A108,'Журнал'!$F$10:$F$509,"Поступление"))</x:f>
      </x:c>
      <x:c r="E108" s="15" t="str">
        <x:f>IF(A108="","",-SUMIFS('Журнал'!$I$10:$I$509,'Журнал'!$D$10:$D$509,A108,'Журнал'!$F$10:$F$509,"Возврат"))</x:f>
      </x:c>
      <x:c r="F108" s="15" t="str">
        <x:f>IF(A108="","",ROUND(D108-E108,2))</x:f>
      </x:c>
      <x:c r="G108" s="15" t="str">
        <x:f>IF(A108="","",IF(OR(NOT(ISNUMBER(C108)),C108&lt;0),NA(),MAX(ROUND(C108-F108,2),0)))</x:f>
      </x:c>
      <x:c r="H108" s="15" t="str">
        <x:f>IF(A108="","",IF(OR(NOT(ISNUMBER(C108)),C108&lt;0),NA(),MAX(ROUND(F108-C108,2),0)))</x:f>
      </x:c>
      <x:c r="I108" s="19"/>
    </x:row>
    <x:row r="109" ht="26" customHeight="1">
      <x:c r="A109" s="8"/>
      <x:c r="B109" s="8"/>
      <x:c r="C109" s="14"/>
      <x:c r="D109" s="15" t="str">
        <x:f>IF(A109="","",SUMIFS('Журнал'!$I$10:$I$509,'Журнал'!$D$10:$D$509,A109,'Журнал'!$F$10:$F$509,"Поступление"))</x:f>
      </x:c>
      <x:c r="E109" s="15" t="str">
        <x:f>IF(A109="","",-SUMIFS('Журнал'!$I$10:$I$509,'Журнал'!$D$10:$D$509,A109,'Журнал'!$F$10:$F$509,"Возврат"))</x:f>
      </x:c>
      <x:c r="F109" s="15" t="str">
        <x:f>IF(A109="","",ROUND(D109-E109,2))</x:f>
      </x:c>
      <x:c r="G109" s="15" t="str">
        <x:f>IF(A109="","",IF(OR(NOT(ISNUMBER(C109)),C109&lt;0),NA(),MAX(ROUND(C109-F109,2),0)))</x:f>
      </x:c>
      <x:c r="H109" s="15" t="str">
        <x:f>IF(A109="","",IF(OR(NOT(ISNUMBER(C109)),C109&lt;0),NA(),MAX(ROUND(F109-C109,2),0)))</x:f>
      </x:c>
      <x:c r="I109" s="19"/>
    </x:row>
  </x:sheetData>
  <x:mergeCells>
    <x:mergeCell ref="A2:I2"/>
    <x:mergeCell ref="A3:I3"/>
    <x:mergeCell ref="A5:C5"/>
    <x:mergeCell ref="A6:C6"/>
    <x:mergeCell ref="D5:F5"/>
    <x:mergeCell ref="D6:F6"/>
    <x:mergeCell ref="G5:I5"/>
    <x:mergeCell ref="G6:I6"/>
    <x:mergeCell ref="A7:I7"/>
    <x:mergeCell ref="A8:I8"/>
  </x:mergeCells>
  <x:conditionalFormatting sqref="A10:A109">
    <x:cfRule type="expression" dxfId="0" priority="1">
      <x:formula>AND($A10&lt;&gt;"",COUNTIFS($A$10:$A$109,$A10)&gt;1)</x:formula>
    </x:cfRule>
  </x:conditionalFormatting>
  <x:conditionalFormatting sqref="G6:I6">
    <x:cfRule type="cellIs" dxfId="6" priority="2" operator="notEqual">
      <x:formula>0</x:formula>
    </x:cfRule>
  </x:conditionalFormatting>
  <x:conditionalFormatting sqref="F10:F109">
    <x:cfRule type="cellIs" dxfId="7" priority="3" operator="lessThan">
      <x:formula>0</x:formula>
    </x:cfRule>
  </x:conditionalFormatting>
  <x:conditionalFormatting sqref="H10:H109">
    <x:cfRule type="cellIs" dxfId="8" priority="4" operator="greaterThan">
      <x:formula>0</x:formula>
    </x:cfRule>
  </x:conditionalFormatting>
  <x:conditionalFormatting sqref="G10:G109">
    <x:cfRule type="cellIs" dxfId="9" priority="5" operator="greaterThan">
      <x:formula>0</x:formula>
    </x:cfRule>
  </x:conditionalFormatting>
  <x:dataValidations count="1">
    <x:dataValidation type="decimal" operator="greaterThanOrEqual" sqref="C10:C10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35fc6080da4cda"/>
  </x:tableParts>
</x:worksheet>
</file>

<file path=xl/worksheets/sheet2.xml><?xml version="1.0" encoding="utf-8"?>
<x:worksheet xmlns:x="http://schemas.openxmlformats.org/spreadsheetml/2006/main">
  <x:sheetPr>
    <x:tabColor rgb="FF234D6B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2.220000267028809" hidden="0" customWidth="1"/>
    <x:col min="2" max="2" width="13.329999923706055" hidden="0" customWidth="1"/>
    <x:col min="3" max="3" width="17.219999313354492" hidden="0" customWidth="1"/>
    <x:col min="4" max="4" width="13.890000343322754" hidden="0" customWidth="1"/>
    <x:col min="5" max="5" width="16.110000610351562" hidden="0" customWidth="1"/>
    <x:col min="6" max="6" width="15.5600004196167" hidden="0" customWidth="1"/>
    <x:col min="7" max="7" width="13.890000343322754" hidden="0" customWidth="1"/>
    <x:col min="8" max="8" width="15" hidden="0" customWidth="1"/>
    <x:col min="9" max="9" width="15" hidden="0" customWidth="1"/>
    <x:col min="10" max="10" width="20.559999465942383" hidden="0" customWidth="1"/>
    <x:col min="11" max="11" width="16.110000610351562" hidden="0" customWidth="1"/>
    <x:col min="12" max="12" width="32.220001220703125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5" customHeight="1">
      <x:c r="A2" s="3" t="str">
        <x:v>Журнал учета платежей · операции</x:v>
      </x:c>
      <x:c r="B2" s="3" t="str">
        <x:v>Журнал учета платежей · операции</x:v>
      </x:c>
      <x:c r="C2" s="3" t="str">
        <x:v>Журнал учета платежей · операции</x:v>
      </x:c>
      <x:c r="D2" s="3" t="str">
        <x:v>Журнал учета платежей · операции</x:v>
      </x:c>
      <x:c r="E2" s="3" t="str">
        <x:v>Журнал учета платежей · операции</x:v>
      </x:c>
      <x:c r="F2" s="3" t="str">
        <x:v>Журнал учета платежей · операции</x:v>
      </x:c>
      <x:c r="G2" s="3" t="str">
        <x:v>Журнал учета платежей · операции</x:v>
      </x:c>
      <x:c r="H2" s="3" t="str">
        <x:v>Журнал учета платежей · операции</x:v>
      </x:c>
      <x:c r="I2" s="3" t="str">
        <x:v>Журнал учета платежей · операции</x:v>
      </x:c>
      <x:c r="J2" s="3" t="str">
        <x:v>Журнал учета платежей · операции</x:v>
      </x:c>
      <x:c r="K2" s="3" t="str">
        <x:v>Журнал учета платежей · операции</x:v>
      </x:c>
      <x:c r="L2" s="3" t="str">
        <x:v>Журнал учета платежей · операции</x:v>
      </x:c>
    </x:row>
    <x:row r="3" ht="28" customHeight="1">
      <x:c r="A3" s="4" t="str">
        <x:v>500 записей • одна строка — поступление, возврат или часть операции, отнесенная на один договор</x:v>
      </x:c>
      <x:c r="B3" s="4" t="str">
        <x:v>500 записей • одна строка — поступление, возврат или часть операции, отнесенная на один договор</x:v>
      </x:c>
      <x:c r="C3" s="4" t="str">
        <x:v>500 записей • одна строка — поступление, возврат или часть операции, отнесенная на один договор</x:v>
      </x:c>
      <x:c r="D3" s="4" t="str">
        <x:v>500 записей • одна строка — поступление, возврат или часть операции, отнесенная на один договор</x:v>
      </x:c>
      <x:c r="E3" s="4" t="str">
        <x:v>500 записей • одна строка — поступление, возврат или часть операции, отнесенная на один договор</x:v>
      </x:c>
      <x:c r="F3" s="4" t="str">
        <x:v>500 записей • одна строка — поступление, возврат или часть операции, отнесенная на один договор</x:v>
      </x:c>
      <x:c r="G3" s="4" t="str">
        <x:v>500 записей • одна строка — поступление, возврат или часть операции, отнесенная на один договор</x:v>
      </x:c>
      <x:c r="H3" s="4" t="str">
        <x:v>500 записей • одна строка — поступление, возврат или часть операции, отнесенная на один договор</x:v>
      </x:c>
      <x:c r="I3" s="4" t="str">
        <x:v>500 записей • одна строка — поступление, возврат или часть операции, отнесенная на один договор</x:v>
      </x:c>
      <x:c r="J3" s="4" t="str">
        <x:v>500 записей • одна строка — поступление, возврат или часть операции, отнесенная на один договор</x:v>
      </x:c>
      <x:c r="K3" s="4" t="str">
        <x:v>500 записей • одна строка — поступление, возврат или часть операции, отнесенная на один договор</x:v>
      </x:c>
      <x:c r="L3" s="4" t="str">
        <x:v>500 записей • одна строка — поступление, возврат или часть операции, отнесенная на один договор</x:v>
      </x:c>
    </x:row>
    <x:row r="4" ht="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0" t="str">
        <x:v>ПОСТУПИЛО, ₽</x:v>
      </x:c>
      <x:c r="B5" s="20" t="str">
        <x:v>ПОСТУПИЛО, ₽</x:v>
      </x:c>
      <x:c r="C5" s="20" t="str">
        <x:v>ПОСТУПИЛО, ₽</x:v>
      </x:c>
      <x:c r="D5" s="20" t="str">
        <x:v>ПОСТУПИЛО, ₽</x:v>
      </x:c>
      <x:c r="E5" s="20" t="str">
        <x:v>ВОЗВРАЩЕНО, ₽</x:v>
      </x:c>
      <x:c r="F5" s="20" t="str">
        <x:v>ВОЗВРАЩЕНО, ₽</x:v>
      </x:c>
      <x:c r="G5" s="20" t="str">
        <x:v>ВОЗВРАЩЕНО, ₽</x:v>
      </x:c>
      <x:c r="H5" s="20" t="str">
        <x:v>ВОЗВРАЩЕНО, ₽</x:v>
      </x:c>
      <x:c r="I5" s="20" t="str">
        <x:v>ЧИСТАЯ ОПЛАТА, ₽</x:v>
      </x:c>
      <x:c r="J5" s="20" t="str">
        <x:v>ЧИСТАЯ ОПЛАТА, ₽</x:v>
      </x:c>
      <x:c r="K5" s="20" t="str">
        <x:v>ЧИСТАЯ ОПЛАТА, ₽</x:v>
      </x:c>
      <x:c r="L5" s="20" t="str">
        <x:v>ЧИСТАЯ ОПЛАТА, ₽</x:v>
      </x:c>
    </x:row>
    <x:row r="6" ht="35" customHeight="1">
      <x:c r="A6" s="22" t="n">
        <x:f>SUMIFS(I10:I509,F10:F509,"Поступление")</x:f>
        <x:v>36000</x:v>
      </x:c>
      <x:c r="B6" s="22"/>
      <x:c r="C6" s="22"/>
      <x:c r="D6" s="22"/>
      <x:c r="E6" s="22" t="n">
        <x:f>-SUMIFS(I10:I509,F10:F509,"Возврат")</x:f>
        <x:v>2000</x:v>
      </x:c>
      <x:c r="F6" s="22"/>
      <x:c r="G6" s="22"/>
      <x:c r="H6" s="22"/>
      <x:c r="I6" s="22" t="n">
        <x:f>SUM(I10:I509)</x:f>
        <x:v>34000</x:v>
      </x:c>
      <x:c r="J6" s="22"/>
      <x:c r="K6" s="22"/>
      <x:c r="L6" s="22"/>
    </x:row>
    <x:row r="7" ht="25" customHeight="1">
      <x:c r="A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B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C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D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E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F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G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H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I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J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K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  <x:c r="L7" s="4" t="str">
        <x:v>Заполняйте A–D, F–H и J–L. Сумма всегда положительная; для возврата выберите вид «Возврат». E и I рассчитываются автоматически.</x:v>
      </x:c>
    </x:row>
    <x:row r="8" ht="25" customHeight="1">
      <x:c r="A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B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C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D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E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F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G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H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I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J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K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  <x:c r="L8" s="4" t="str">
        <x:v>Разделяя платеж, повторите ID исходной операции, задайте разные ID записей и внесите только распределенные суммы. Сверяйте их с документом.</x:v>
      </x:c>
    </x:row>
    <x:row r="9" ht="43" customHeight="1">
      <x:c r="A9" s="7" t="str">
        <x:v>ID записи</x:v>
      </x:c>
      <x:c r="B9" s="7" t="str">
        <x:v>Дата операции</x:v>
      </x:c>
      <x:c r="C9" s="7" t="str">
        <x:v>ID исходной операции</x:v>
      </x:c>
      <x:c r="D9" s="7" t="str">
        <x:v>ID договора</x:v>
      </x:c>
      <x:c r="E9" s="7" t="str">
        <x:v>Клиент</x:v>
      </x:c>
      <x:c r="F9" s="7" t="str">
        <x:v>Вид операции</x:v>
      </x:c>
      <x:c r="G9" s="7" t="str">
        <x:v>Способ оплаты</x:v>
      </x:c>
      <x:c r="H9" s="7" t="str">
        <x:v>Сумма, ₽</x:v>
      </x:c>
      <x:c r="I9" s="7" t="str">
        <x:v>Учтено, ₽</x:v>
      </x:c>
      <x:c r="J9" s="7" t="str">
        <x:v>Документ</x:v>
      </x:c>
      <x:c r="K9" s="7" t="str">
        <x:v>Ответственный</x:v>
      </x:c>
      <x:c r="L9" s="7" t="str">
        <x:v>Комментарий</x:v>
      </x:c>
    </x:row>
    <x:row r="10" ht="33" customHeight="1">
      <x:c r="A10" s="17" t="str">
        <x:v>З-001</x:v>
      </x:c>
      <x:c r="B10" s="18" t="n">
        <x:v>46275</x:v>
      </x:c>
      <x:c r="C10" s="17" t="str">
        <x:v>П-001</x:v>
      </x:c>
      <x:c r="D10" s="17" t="str">
        <x:v>Д-01</x:v>
      </x:c>
      <x:c r="E10" s="9" t="str">
        <x:f>IF(A10="","",IF(COUNTIFS('По договорам'!$A$10:$A$109,D10)=0,"Нет договора",IF(COUNTIFS('По договорам'!$A$10:$A$109,D10)&gt;1,"Дубль договора",IF(INDEX('По договорам'!$B$10:$B$109,MATCH(D10,'По договорам'!$A$10:$A$109,0))="","Укажите клиента",INDEX('По договорам'!$B$10:$B$109,MATCH(D10,'По договорам'!$A$10:$A$109,0))))))</x:f>
        <x:v>Клиент А</x:v>
      </x:c>
      <x:c r="F10" s="8" t="str">
        <x:v>Поступление</x:v>
      </x:c>
      <x:c r="G10" s="8" t="str">
        <x:v>Банк</x:v>
      </x:c>
      <x:c r="H10" s="14" t="n">
        <x:v>4000</x:v>
      </x:c>
      <x:c r="I10" s="16" t="n">
        <x:f>IF(A10="","",IF(OR(NOT(ISNUMBER(B10)),B10&lt;=0,C10="",D10="",NOT(ISNUMBER(H10)),H10&lt;=0,AND(F10&lt;&gt;"Поступление",F10&lt;&gt;"Возврат")),NA(),IF(F10="Возврат",-ROUND(H10,2),ROUND(H10,2))))</x:f>
        <x:v>4000</x:v>
      </x:c>
      <x:c r="J10" s="19" t="str">
        <x:v>Выписка: П-001</x:v>
      </x:c>
      <x:c r="K10" s="19" t="str">
        <x:v>Менеджер 1</x:v>
      </x:c>
      <x:c r="L10" s="19" t="str">
        <x:v>Первая частичная оплата</x:v>
      </x:c>
    </x:row>
    <x:row r="11" ht="33" customHeight="1">
      <x:c r="A11" s="17" t="str">
        <x:v>З-002</x:v>
      </x:c>
      <x:c r="B11" s="18" t="n">
        <x:v>46279</x:v>
      </x:c>
      <x:c r="C11" s="17" t="str">
        <x:v>П-002</x:v>
      </x:c>
      <x:c r="D11" s="17" t="str">
        <x:v>Д-01</x:v>
      </x:c>
      <x:c r="E11" s="9" t="str">
        <x:f>IF(A11="","",IF(COUNTIFS('По договорам'!$A$10:$A$109,D11)=0,"Нет договора",IF(COUNTIFS('По договорам'!$A$10:$A$109,D11)&gt;1,"Дубль договора",IF(INDEX('По договорам'!$B$10:$B$109,MATCH(D11,'По договорам'!$A$10:$A$109,0))="","Укажите клиента",INDEX('По договорам'!$B$10:$B$109,MATCH(D11,'По договорам'!$A$10:$A$109,0))))))</x:f>
        <x:v>Клиент А</x:v>
      </x:c>
      <x:c r="F11" s="8" t="str">
        <x:v>Поступление</x:v>
      </x:c>
      <x:c r="G11" s="8" t="str">
        <x:v>Банк</x:v>
      </x:c>
      <x:c r="H11" s="14" t="n">
        <x:v>6000</x:v>
      </x:c>
      <x:c r="I11" s="16" t="n">
        <x:f>IF(A11="","",IF(OR(NOT(ISNUMBER(B11)),B11&lt;=0,C11="",D11="",NOT(ISNUMBER(H11)),H11&lt;=0,AND(F11&lt;&gt;"Поступление",F11&lt;&gt;"Возврат")),NA(),IF(F11="Возврат",-ROUND(H11,2),ROUND(H11,2))))</x:f>
        <x:v>6000</x:v>
      </x:c>
      <x:c r="J11" s="19" t="str">
        <x:v>Выписка: П-002</x:v>
      </x:c>
      <x:c r="K11" s="19" t="str">
        <x:v>Менеджер 1</x:v>
      </x:c>
      <x:c r="L11" s="19" t="str">
        <x:v>Вторая частичная оплата</x:v>
      </x:c>
    </x:row>
    <x:row r="12" ht="33" customHeight="1">
      <x:c r="A12" s="17" t="str">
        <x:v>З-003/1</x:v>
      </x:c>
      <x:c r="B12" s="18" t="n">
        <x:v>46280</x:v>
      </x:c>
      <x:c r="C12" s="17" t="str">
        <x:v>П-003</x:v>
      </x:c>
      <x:c r="D12" s="17" t="str">
        <x:v>Д-01</x:v>
      </x:c>
      <x:c r="E12" s="9" t="str">
        <x:f>IF(A12="","",IF(COUNTIFS('По договорам'!$A$10:$A$109,D12)=0,"Нет договора",IF(COUNTIFS('По договорам'!$A$10:$A$109,D12)&gt;1,"Дубль договора",IF(INDEX('По договорам'!$B$10:$B$109,MATCH(D12,'По договорам'!$A$10:$A$109,0))="","Укажите клиента",INDEX('По договорам'!$B$10:$B$109,MATCH(D12,'По договорам'!$A$10:$A$109,0))))))</x:f>
        <x:v>Клиент А</x:v>
      </x:c>
      <x:c r="F12" s="8" t="str">
        <x:v>Поступление</x:v>
      </x:c>
      <x:c r="G12" s="8" t="str">
        <x:v>Банк</x:v>
      </x:c>
      <x:c r="H12" s="14" t="n">
        <x:v>6000</x:v>
      </x:c>
      <x:c r="I12" s="16" t="n">
        <x:f>IF(A12="","",IF(OR(NOT(ISNUMBER(B12)),B12&lt;=0,C12="",D12="",NOT(ISNUMBER(H12)),H12&lt;=0,AND(F12&lt;&gt;"Поступление",F12&lt;&gt;"Возврат")),NA(),IF(F12="Возврат",-ROUND(H12,2),ROUND(H12,2))))</x:f>
        <x:v>6000</x:v>
      </x:c>
      <x:c r="J12" s="19" t="str">
        <x:v>Выписка: П-003</x:v>
      </x:c>
      <x:c r="K12" s="19" t="str">
        <x:v>Менеджер 1</x:v>
      </x:c>
      <x:c r="L12" s="19" t="str">
        <x:v>Из общей суммы 9 000 ₽</x:v>
      </x:c>
    </x:row>
    <x:row r="13" ht="33" customHeight="1">
      <x:c r="A13" s="17" t="str">
        <x:v>З-003/2</x:v>
      </x:c>
      <x:c r="B13" s="18" t="n">
        <x:v>46280</x:v>
      </x:c>
      <x:c r="C13" s="17" t="str">
        <x:v>П-003</x:v>
      </x:c>
      <x:c r="D13" s="17" t="str">
        <x:v>Д-02</x:v>
      </x:c>
      <x:c r="E13" s="9" t="str">
        <x:f>IF(A13="","",IF(COUNTIFS('По договорам'!$A$10:$A$109,D13)=0,"Нет договора",IF(COUNTIFS('По договорам'!$A$10:$A$109,D13)&gt;1,"Дубль договора",IF(INDEX('По договорам'!$B$10:$B$109,MATCH(D13,'По договорам'!$A$10:$A$109,0))="","Укажите клиента",INDEX('По договорам'!$B$10:$B$109,MATCH(D13,'По договорам'!$A$10:$A$109,0))))))</x:f>
        <x:v>Клиент А</x:v>
      </x:c>
      <x:c r="F13" s="8" t="str">
        <x:v>Поступление</x:v>
      </x:c>
      <x:c r="G13" s="8" t="str">
        <x:v>Банк</x:v>
      </x:c>
      <x:c r="H13" s="14" t="n">
        <x:v>3000</x:v>
      </x:c>
      <x:c r="I13" s="16" t="n">
        <x:f>IF(A13="","",IF(OR(NOT(ISNUMBER(B13)),B13&lt;=0,C13="",D13="",NOT(ISNUMBER(H13)),H13&lt;=0,AND(F13&lt;&gt;"Поступление",F13&lt;&gt;"Возврат")),NA(),IF(F13="Возврат",-ROUND(H13,2),ROUND(H13,2))))</x:f>
        <x:v>3000</x:v>
      </x:c>
      <x:c r="J13" s="19" t="str">
        <x:v>Выписка: П-003</x:v>
      </x:c>
      <x:c r="K13" s="19" t="str">
        <x:v>Менеджер 1</x:v>
      </x:c>
      <x:c r="L13" s="19" t="str">
        <x:v>Из общей суммы 9 000 ₽</x:v>
      </x:c>
    </x:row>
    <x:row r="14" ht="33" customHeight="1">
      <x:c r="A14" s="17" t="str">
        <x:v>З-004</x:v>
      </x:c>
      <x:c r="B14" s="18" t="n">
        <x:v>46281</x:v>
      </x:c>
      <x:c r="C14" s="17" t="str">
        <x:v>П-004</x:v>
      </x:c>
      <x:c r="D14" s="17" t="str">
        <x:v>Д-03</x:v>
      </x:c>
      <x:c r="E14" s="9" t="str">
        <x:f>IF(A14="","",IF(COUNTIFS('По договорам'!$A$10:$A$109,D14)=0,"Нет договора",IF(COUNTIFS('По договорам'!$A$10:$A$109,D14)&gt;1,"Дубль договора",IF(INDEX('По договорам'!$B$10:$B$109,MATCH(D14,'По договорам'!$A$10:$A$109,0))="","Укажите клиента",INDEX('По договорам'!$B$10:$B$109,MATCH(D14,'По договорам'!$A$10:$A$109,0))))))</x:f>
        <x:v>Клиент Б</x:v>
      </x:c>
      <x:c r="F14" s="8" t="str">
        <x:v>Поступление</x:v>
      </x:c>
      <x:c r="G14" s="8" t="str">
        <x:v>Банк</x:v>
      </x:c>
      <x:c r="H14" s="14" t="n">
        <x:v>17000</x:v>
      </x:c>
      <x:c r="I14" s="16" t="n">
        <x:f>IF(A14="","",IF(OR(NOT(ISNUMBER(B14)),B14&lt;=0,C14="",D14="",NOT(ISNUMBER(H14)),H14&lt;=0,AND(F14&lt;&gt;"Поступление",F14&lt;&gt;"Возврат")),NA(),IF(F14="Возврат",-ROUND(H14,2),ROUND(H14,2))))</x:f>
        <x:v>17000</x:v>
      </x:c>
      <x:c r="J14" s="19" t="str">
        <x:v>Выписка: П-004</x:v>
      </x:c>
      <x:c r="K14" s="19" t="str">
        <x:v>Менеджер 2</x:v>
      </x:c>
      <x:c r="L14" s="19" t="str">
        <x:v>Переплата 2 000 ₽</x:v>
      </x:c>
    </x:row>
    <x:row r="15" ht="33" customHeight="1">
      <x:c r="A15" s="17" t="str">
        <x:v>З-005</x:v>
      </x:c>
      <x:c r="B15" s="18" t="n">
        <x:v>46282</x:v>
      </x:c>
      <x:c r="C15" s="17" t="str">
        <x:v>В-001</x:v>
      </x:c>
      <x:c r="D15" s="17" t="str">
        <x:v>Д-03</x:v>
      </x:c>
      <x:c r="E15" s="9" t="str">
        <x:f>IF(A15="","",IF(COUNTIFS('По договорам'!$A$10:$A$109,D15)=0,"Нет договора",IF(COUNTIFS('По договорам'!$A$10:$A$109,D15)&gt;1,"Дубль договора",IF(INDEX('По договорам'!$B$10:$B$109,MATCH(D15,'По договорам'!$A$10:$A$109,0))="","Укажите клиента",INDEX('По договорам'!$B$10:$B$109,MATCH(D15,'По договорам'!$A$10:$A$109,0))))))</x:f>
        <x:v>Клиент Б</x:v>
      </x:c>
      <x:c r="F15" s="8" t="str">
        <x:v>Возврат</x:v>
      </x:c>
      <x:c r="G15" s="8" t="str">
        <x:v>Банк</x:v>
      </x:c>
      <x:c r="H15" s="14" t="n">
        <x:v>2000</x:v>
      </x:c>
      <x:c r="I15" s="16" t="n">
        <x:f>IF(A15="","",IF(OR(NOT(ISNUMBER(B15)),B15&lt;=0,C15="",D15="",NOT(ISNUMBER(H15)),H15&lt;=0,AND(F15&lt;&gt;"Поступление",F15&lt;&gt;"Возврат")),NA(),IF(F15="Возврат",-ROUND(H15,2),ROUND(H15,2))))</x:f>
        <x:v>-2000</x:v>
      </x:c>
      <x:c r="J15" s="19" t="str">
        <x:v>Выписка: В-001</x:v>
      </x:c>
      <x:c r="K15" s="19" t="str">
        <x:v>Менеджер 2</x:v>
      </x:c>
      <x:c r="L15" s="19" t="str">
        <x:v>Возврат переплаты по П-004</x:v>
      </x:c>
    </x:row>
    <x:row r="16" ht="26" customHeight="1">
      <x:c r="A16" s="17"/>
      <x:c r="B16" s="18"/>
      <x:c r="C16" s="17"/>
      <x:c r="D16" s="17"/>
      <x:c r="E16" s="9" t="str">
        <x:f>IF(A16="","",IF(COUNTIFS('По договорам'!$A$10:$A$109,D16)=0,"Нет договора",IF(COUNTIFS('По договорам'!$A$10:$A$109,D16)&gt;1,"Дубль договора",IF(INDEX('По договорам'!$B$10:$B$109,MATCH(D16,'По договорам'!$A$10:$A$109,0))="","Укажите клиента",INDEX('По договорам'!$B$10:$B$109,MATCH(D16,'По договорам'!$A$10:$A$109,0))))))</x:f>
      </x:c>
      <x:c r="F16" s="8"/>
      <x:c r="G16" s="8"/>
      <x:c r="H16" s="14"/>
      <x:c r="I16" s="16" t="str">
        <x:f>IF(A16="","",IF(OR(NOT(ISNUMBER(B16)),B16&lt;=0,C16="",D16="",NOT(ISNUMBER(H16)),H16&lt;=0,AND(F16&lt;&gt;"Поступление",F16&lt;&gt;"Возврат")),NA(),IF(F16="Возврат",-ROUND(H16,2),ROUND(H16,2))))</x:f>
      </x:c>
      <x:c r="J16" s="19"/>
      <x:c r="K16" s="19"/>
      <x:c r="L16" s="19"/>
    </x:row>
    <x:row r="17" ht="26" customHeight="1">
      <x:c r="A17" s="17"/>
      <x:c r="B17" s="18"/>
      <x:c r="C17" s="17"/>
      <x:c r="D17" s="17"/>
      <x:c r="E17" s="9" t="str">
        <x:f>IF(A17="","",IF(COUNTIFS('По договорам'!$A$10:$A$109,D17)=0,"Нет договора",IF(COUNTIFS('По договорам'!$A$10:$A$109,D17)&gt;1,"Дубль договора",IF(INDEX('По договорам'!$B$10:$B$109,MATCH(D17,'По договорам'!$A$10:$A$109,0))="","Укажите клиента",INDEX('По договорам'!$B$10:$B$109,MATCH(D17,'По договорам'!$A$10:$A$109,0))))))</x:f>
      </x:c>
      <x:c r="F17" s="8"/>
      <x:c r="G17" s="8"/>
      <x:c r="H17" s="14"/>
      <x:c r="I17" s="16" t="str">
        <x:f>IF(A17="","",IF(OR(NOT(ISNUMBER(B17)),B17&lt;=0,C17="",D17="",NOT(ISNUMBER(H17)),H17&lt;=0,AND(F17&lt;&gt;"Поступление",F17&lt;&gt;"Возврат")),NA(),IF(F17="Возврат",-ROUND(H17,2),ROUND(H17,2))))</x:f>
      </x:c>
      <x:c r="J17" s="19"/>
      <x:c r="K17" s="19"/>
      <x:c r="L17" s="19"/>
    </x:row>
    <x:row r="18" ht="26" customHeight="1">
      <x:c r="A18" s="17"/>
      <x:c r="B18" s="18"/>
      <x:c r="C18" s="17"/>
      <x:c r="D18" s="17"/>
      <x:c r="E18" s="9" t="str">
        <x:f>IF(A18="","",IF(COUNTIFS('По договорам'!$A$10:$A$109,D18)=0,"Нет договора",IF(COUNTIFS('По договорам'!$A$10:$A$109,D18)&gt;1,"Дубль договора",IF(INDEX('По договорам'!$B$10:$B$109,MATCH(D18,'По договорам'!$A$10:$A$109,0))="","Укажите клиента",INDEX('По договорам'!$B$10:$B$109,MATCH(D18,'По договорам'!$A$10:$A$109,0))))))</x:f>
      </x:c>
      <x:c r="F18" s="8"/>
      <x:c r="G18" s="8"/>
      <x:c r="H18" s="14"/>
      <x:c r="I18" s="16" t="str">
        <x:f>IF(A18="","",IF(OR(NOT(ISNUMBER(B18)),B18&lt;=0,C18="",D18="",NOT(ISNUMBER(H18)),H18&lt;=0,AND(F18&lt;&gt;"Поступление",F18&lt;&gt;"Возврат")),NA(),IF(F18="Возврат",-ROUND(H18,2),ROUND(H18,2))))</x:f>
      </x:c>
      <x:c r="J18" s="19"/>
      <x:c r="K18" s="19"/>
      <x:c r="L18" s="19"/>
    </x:row>
    <x:row r="19" ht="26" customHeight="1">
      <x:c r="A19" s="17"/>
      <x:c r="B19" s="18"/>
      <x:c r="C19" s="17"/>
      <x:c r="D19" s="17"/>
      <x:c r="E19" s="9" t="str">
        <x:f>IF(A19="","",IF(COUNTIFS('По договорам'!$A$10:$A$109,D19)=0,"Нет договора",IF(COUNTIFS('По договорам'!$A$10:$A$109,D19)&gt;1,"Дубль договора",IF(INDEX('По договорам'!$B$10:$B$109,MATCH(D19,'По договорам'!$A$10:$A$109,0))="","Укажите клиента",INDEX('По договорам'!$B$10:$B$109,MATCH(D19,'По договорам'!$A$10:$A$109,0))))))</x:f>
      </x:c>
      <x:c r="F19" s="8"/>
      <x:c r="G19" s="8"/>
      <x:c r="H19" s="14"/>
      <x:c r="I19" s="16" t="str">
        <x:f>IF(A19="","",IF(OR(NOT(ISNUMBER(B19)),B19&lt;=0,C19="",D19="",NOT(ISNUMBER(H19)),H19&lt;=0,AND(F19&lt;&gt;"Поступление",F19&lt;&gt;"Возврат")),NA(),IF(F19="Возврат",-ROUND(H19,2),ROUND(H19,2))))</x:f>
      </x:c>
      <x:c r="J19" s="19"/>
      <x:c r="K19" s="19"/>
      <x:c r="L19" s="19"/>
    </x:row>
    <x:row r="20" ht="26" customHeight="1">
      <x:c r="A20" s="17"/>
      <x:c r="B20" s="18"/>
      <x:c r="C20" s="17"/>
      <x:c r="D20" s="17"/>
      <x:c r="E20" s="9" t="str">
        <x:f>IF(A20="","",IF(COUNTIFS('По договорам'!$A$10:$A$109,D20)=0,"Нет договора",IF(COUNTIFS('По договорам'!$A$10:$A$109,D20)&gt;1,"Дубль договора",IF(INDEX('По договорам'!$B$10:$B$109,MATCH(D20,'По договорам'!$A$10:$A$109,0))="","Укажите клиента",INDEX('По договорам'!$B$10:$B$109,MATCH(D20,'По договорам'!$A$10:$A$109,0))))))</x:f>
      </x:c>
      <x:c r="F20" s="8"/>
      <x:c r="G20" s="8"/>
      <x:c r="H20" s="14"/>
      <x:c r="I20" s="16" t="str">
        <x:f>IF(A20="","",IF(OR(NOT(ISNUMBER(B20)),B20&lt;=0,C20="",D20="",NOT(ISNUMBER(H20)),H20&lt;=0,AND(F20&lt;&gt;"Поступление",F20&lt;&gt;"Возврат")),NA(),IF(F20="Возврат",-ROUND(H20,2),ROUND(H20,2))))</x:f>
      </x:c>
      <x:c r="J20" s="19"/>
      <x:c r="K20" s="19"/>
      <x:c r="L20" s="19"/>
    </x:row>
    <x:row r="21" ht="26" customHeight="1">
      <x:c r="A21" s="17"/>
      <x:c r="B21" s="18"/>
      <x:c r="C21" s="17"/>
      <x:c r="D21" s="17"/>
      <x:c r="E21" s="9" t="str">
        <x:f>IF(A21="","",IF(COUNTIFS('По договорам'!$A$10:$A$109,D21)=0,"Нет договора",IF(COUNTIFS('По договорам'!$A$10:$A$109,D21)&gt;1,"Дубль договора",IF(INDEX('По договорам'!$B$10:$B$109,MATCH(D21,'По договорам'!$A$10:$A$109,0))="","Укажите клиента",INDEX('По договорам'!$B$10:$B$109,MATCH(D21,'По договорам'!$A$10:$A$109,0))))))</x:f>
      </x:c>
      <x:c r="F21" s="8"/>
      <x:c r="G21" s="8"/>
      <x:c r="H21" s="14"/>
      <x:c r="I21" s="16" t="str">
        <x:f>IF(A21="","",IF(OR(NOT(ISNUMBER(B21)),B21&lt;=0,C21="",D21="",NOT(ISNUMBER(H21)),H21&lt;=0,AND(F21&lt;&gt;"Поступление",F21&lt;&gt;"Возврат")),NA(),IF(F21="Возврат",-ROUND(H21,2),ROUND(H21,2))))</x:f>
      </x:c>
      <x:c r="J21" s="19"/>
      <x:c r="K21" s="19"/>
      <x:c r="L21" s="19"/>
    </x:row>
    <x:row r="22" ht="26" customHeight="1">
      <x:c r="A22" s="17"/>
      <x:c r="B22" s="18"/>
      <x:c r="C22" s="17"/>
      <x:c r="D22" s="17"/>
      <x:c r="E22" s="9" t="str">
        <x:f>IF(A22="","",IF(COUNTIFS('По договорам'!$A$10:$A$109,D22)=0,"Нет договора",IF(COUNTIFS('По договорам'!$A$10:$A$109,D22)&gt;1,"Дубль договора",IF(INDEX('По договорам'!$B$10:$B$109,MATCH(D22,'По договорам'!$A$10:$A$109,0))="","Укажите клиента",INDEX('По договорам'!$B$10:$B$109,MATCH(D22,'По договорам'!$A$10:$A$109,0))))))</x:f>
      </x:c>
      <x:c r="F22" s="8"/>
      <x:c r="G22" s="8"/>
      <x:c r="H22" s="14"/>
      <x:c r="I22" s="16" t="str">
        <x:f>IF(A22="","",IF(OR(NOT(ISNUMBER(B22)),B22&lt;=0,C22="",D22="",NOT(ISNUMBER(H22)),H22&lt;=0,AND(F22&lt;&gt;"Поступление",F22&lt;&gt;"Возврат")),NA(),IF(F22="Возврат",-ROUND(H22,2),ROUND(H22,2))))</x:f>
      </x:c>
      <x:c r="J22" s="19"/>
      <x:c r="K22" s="19"/>
      <x:c r="L22" s="19"/>
    </x:row>
    <x:row r="23" ht="26" customHeight="1">
      <x:c r="A23" s="17"/>
      <x:c r="B23" s="18"/>
      <x:c r="C23" s="17"/>
      <x:c r="D23" s="17"/>
      <x:c r="E23" s="9" t="str">
        <x:f>IF(A23="","",IF(COUNTIFS('По договорам'!$A$10:$A$109,D23)=0,"Нет договора",IF(COUNTIFS('По договорам'!$A$10:$A$109,D23)&gt;1,"Дубль договора",IF(INDEX('По договорам'!$B$10:$B$109,MATCH(D23,'По договорам'!$A$10:$A$109,0))="","Укажите клиента",INDEX('По договорам'!$B$10:$B$109,MATCH(D23,'По договорам'!$A$10:$A$109,0))))))</x:f>
      </x:c>
      <x:c r="F23" s="8"/>
      <x:c r="G23" s="8"/>
      <x:c r="H23" s="14"/>
      <x:c r="I23" s="16" t="str">
        <x:f>IF(A23="","",IF(OR(NOT(ISNUMBER(B23)),B23&lt;=0,C23="",D23="",NOT(ISNUMBER(H23)),H23&lt;=0,AND(F23&lt;&gt;"Поступление",F23&lt;&gt;"Возврат")),NA(),IF(F23="Возврат",-ROUND(H23,2),ROUND(H23,2))))</x:f>
      </x:c>
      <x:c r="J23" s="19"/>
      <x:c r="K23" s="19"/>
      <x:c r="L23" s="19"/>
    </x:row>
    <x:row r="24" ht="26" customHeight="1">
      <x:c r="A24" s="17"/>
      <x:c r="B24" s="18"/>
      <x:c r="C24" s="17"/>
      <x:c r="D24" s="17"/>
      <x:c r="E24" s="9" t="str">
        <x:f>IF(A24="","",IF(COUNTIFS('По договорам'!$A$10:$A$109,D24)=0,"Нет договора",IF(COUNTIFS('По договорам'!$A$10:$A$109,D24)&gt;1,"Дубль договора",IF(INDEX('По договорам'!$B$10:$B$109,MATCH(D24,'По договорам'!$A$10:$A$109,0))="","Укажите клиента",INDEX('По договорам'!$B$10:$B$109,MATCH(D24,'По договорам'!$A$10:$A$109,0))))))</x:f>
      </x:c>
      <x:c r="F24" s="8"/>
      <x:c r="G24" s="8"/>
      <x:c r="H24" s="14"/>
      <x:c r="I24" s="16" t="str">
        <x:f>IF(A24="","",IF(OR(NOT(ISNUMBER(B24)),B24&lt;=0,C24="",D24="",NOT(ISNUMBER(H24)),H24&lt;=0,AND(F24&lt;&gt;"Поступление",F24&lt;&gt;"Возврат")),NA(),IF(F24="Возврат",-ROUND(H24,2),ROUND(H24,2))))</x:f>
      </x:c>
      <x:c r="J24" s="19"/>
      <x:c r="K24" s="19"/>
      <x:c r="L24" s="19"/>
    </x:row>
    <x:row r="25" ht="26" customHeight="1">
      <x:c r="A25" s="17"/>
      <x:c r="B25" s="18"/>
      <x:c r="C25" s="17"/>
      <x:c r="D25" s="17"/>
      <x:c r="E25" s="9" t="str">
        <x:f>IF(A25="","",IF(COUNTIFS('По договорам'!$A$10:$A$109,D25)=0,"Нет договора",IF(COUNTIFS('По договорам'!$A$10:$A$109,D25)&gt;1,"Дубль договора",IF(INDEX('По договорам'!$B$10:$B$109,MATCH(D25,'По договорам'!$A$10:$A$109,0))="","Укажите клиента",INDEX('По договорам'!$B$10:$B$109,MATCH(D25,'По договорам'!$A$10:$A$109,0))))))</x:f>
      </x:c>
      <x:c r="F25" s="8"/>
      <x:c r="G25" s="8"/>
      <x:c r="H25" s="14"/>
      <x:c r="I25" s="16" t="str">
        <x:f>IF(A25="","",IF(OR(NOT(ISNUMBER(B25)),B25&lt;=0,C25="",D25="",NOT(ISNUMBER(H25)),H25&lt;=0,AND(F25&lt;&gt;"Поступление",F25&lt;&gt;"Возврат")),NA(),IF(F25="Возврат",-ROUND(H25,2),ROUND(H25,2))))</x:f>
      </x:c>
      <x:c r="J25" s="19"/>
      <x:c r="K25" s="19"/>
      <x:c r="L25" s="19"/>
    </x:row>
    <x:row r="26" ht="26" customHeight="1">
      <x:c r="A26" s="17"/>
      <x:c r="B26" s="18"/>
      <x:c r="C26" s="17"/>
      <x:c r="D26" s="17"/>
      <x:c r="E26" s="9" t="str">
        <x:f>IF(A26="","",IF(COUNTIFS('По договорам'!$A$10:$A$109,D26)=0,"Нет договора",IF(COUNTIFS('По договорам'!$A$10:$A$109,D26)&gt;1,"Дубль договора",IF(INDEX('По договорам'!$B$10:$B$109,MATCH(D26,'По договорам'!$A$10:$A$109,0))="","Укажите клиента",INDEX('По договорам'!$B$10:$B$109,MATCH(D26,'По договорам'!$A$10:$A$109,0))))))</x:f>
      </x:c>
      <x:c r="F26" s="8"/>
      <x:c r="G26" s="8"/>
      <x:c r="H26" s="14"/>
      <x:c r="I26" s="16" t="str">
        <x:f>IF(A26="","",IF(OR(NOT(ISNUMBER(B26)),B26&lt;=0,C26="",D26="",NOT(ISNUMBER(H26)),H26&lt;=0,AND(F26&lt;&gt;"Поступление",F26&lt;&gt;"Возврат")),NA(),IF(F26="Возврат",-ROUND(H26,2),ROUND(H26,2))))</x:f>
      </x:c>
      <x:c r="J26" s="19"/>
      <x:c r="K26" s="19"/>
      <x:c r="L26" s="19"/>
    </x:row>
    <x:row r="27" ht="26" customHeight="1">
      <x:c r="A27" s="17"/>
      <x:c r="B27" s="18"/>
      <x:c r="C27" s="17"/>
      <x:c r="D27" s="17"/>
      <x:c r="E27" s="9" t="str">
        <x:f>IF(A27="","",IF(COUNTIFS('По договорам'!$A$10:$A$109,D27)=0,"Нет договора",IF(COUNTIFS('По договорам'!$A$10:$A$109,D27)&gt;1,"Дубль договора",IF(INDEX('По договорам'!$B$10:$B$109,MATCH(D27,'По договорам'!$A$10:$A$109,0))="","Укажите клиента",INDEX('По договорам'!$B$10:$B$109,MATCH(D27,'По договорам'!$A$10:$A$109,0))))))</x:f>
      </x:c>
      <x:c r="F27" s="8"/>
      <x:c r="G27" s="8"/>
      <x:c r="H27" s="14"/>
      <x:c r="I27" s="16" t="str">
        <x:f>IF(A27="","",IF(OR(NOT(ISNUMBER(B27)),B27&lt;=0,C27="",D27="",NOT(ISNUMBER(H27)),H27&lt;=0,AND(F27&lt;&gt;"Поступление",F27&lt;&gt;"Возврат")),NA(),IF(F27="Возврат",-ROUND(H27,2),ROUND(H27,2))))</x:f>
      </x:c>
      <x:c r="J27" s="19"/>
      <x:c r="K27" s="19"/>
      <x:c r="L27" s="19"/>
    </x:row>
    <x:row r="28" ht="26" customHeight="1">
      <x:c r="A28" s="17"/>
      <x:c r="B28" s="18"/>
      <x:c r="C28" s="17"/>
      <x:c r="D28" s="17"/>
      <x:c r="E28" s="9" t="str">
        <x:f>IF(A28="","",IF(COUNTIFS('По договорам'!$A$10:$A$109,D28)=0,"Нет договора",IF(COUNTIFS('По договорам'!$A$10:$A$109,D28)&gt;1,"Дубль договора",IF(INDEX('По договорам'!$B$10:$B$109,MATCH(D28,'По договорам'!$A$10:$A$109,0))="","Укажите клиента",INDEX('По договорам'!$B$10:$B$109,MATCH(D28,'По договорам'!$A$10:$A$109,0))))))</x:f>
      </x:c>
      <x:c r="F28" s="8"/>
      <x:c r="G28" s="8"/>
      <x:c r="H28" s="14"/>
      <x:c r="I28" s="16" t="str">
        <x:f>IF(A28="","",IF(OR(NOT(ISNUMBER(B28)),B28&lt;=0,C28="",D28="",NOT(ISNUMBER(H28)),H28&lt;=0,AND(F28&lt;&gt;"Поступление",F28&lt;&gt;"Возврат")),NA(),IF(F28="Возврат",-ROUND(H28,2),ROUND(H28,2))))</x:f>
      </x:c>
      <x:c r="J28" s="19"/>
      <x:c r="K28" s="19"/>
      <x:c r="L28" s="19"/>
    </x:row>
    <x:row r="29" ht="26" customHeight="1">
      <x:c r="A29" s="17"/>
      <x:c r="B29" s="18"/>
      <x:c r="C29" s="17"/>
      <x:c r="D29" s="17"/>
      <x:c r="E29" s="9" t="str">
        <x:f>IF(A29="","",IF(COUNTIFS('По договорам'!$A$10:$A$109,D29)=0,"Нет договора",IF(COUNTIFS('По договорам'!$A$10:$A$109,D29)&gt;1,"Дубль договора",IF(INDEX('По договорам'!$B$10:$B$109,MATCH(D29,'По договорам'!$A$10:$A$109,0))="","Укажите клиента",INDEX('По договорам'!$B$10:$B$109,MATCH(D29,'По договорам'!$A$10:$A$109,0))))))</x:f>
      </x:c>
      <x:c r="F29" s="8"/>
      <x:c r="G29" s="8"/>
      <x:c r="H29" s="14"/>
      <x:c r="I29" s="16" t="str">
        <x:f>IF(A29="","",IF(OR(NOT(ISNUMBER(B29)),B29&lt;=0,C29="",D29="",NOT(ISNUMBER(H29)),H29&lt;=0,AND(F29&lt;&gt;"Поступление",F29&lt;&gt;"Возврат")),NA(),IF(F29="Возврат",-ROUND(H29,2),ROUND(H29,2))))</x:f>
      </x:c>
      <x:c r="J29" s="19"/>
      <x:c r="K29" s="19"/>
      <x:c r="L29" s="19"/>
    </x:row>
    <x:row r="30" ht="26" customHeight="1">
      <x:c r="A30" s="17"/>
      <x:c r="B30" s="18"/>
      <x:c r="C30" s="17"/>
      <x:c r="D30" s="17"/>
      <x:c r="E30" s="9" t="str">
        <x:f>IF(A30="","",IF(COUNTIFS('По договорам'!$A$10:$A$109,D30)=0,"Нет договора",IF(COUNTIFS('По договорам'!$A$10:$A$109,D30)&gt;1,"Дубль договора",IF(INDEX('По договорам'!$B$10:$B$109,MATCH(D30,'По договорам'!$A$10:$A$109,0))="","Укажите клиента",INDEX('По договорам'!$B$10:$B$109,MATCH(D30,'По договорам'!$A$10:$A$109,0))))))</x:f>
      </x:c>
      <x:c r="F30" s="8"/>
      <x:c r="G30" s="8"/>
      <x:c r="H30" s="14"/>
      <x:c r="I30" s="16" t="str">
        <x:f>IF(A30="","",IF(OR(NOT(ISNUMBER(B30)),B30&lt;=0,C30="",D30="",NOT(ISNUMBER(H30)),H30&lt;=0,AND(F30&lt;&gt;"Поступление",F30&lt;&gt;"Возврат")),NA(),IF(F30="Возврат",-ROUND(H30,2),ROUND(H30,2))))</x:f>
      </x:c>
      <x:c r="J30" s="19"/>
      <x:c r="K30" s="19"/>
      <x:c r="L30" s="19"/>
    </x:row>
    <x:row r="31" ht="26" customHeight="1">
      <x:c r="A31" s="17"/>
      <x:c r="B31" s="18"/>
      <x:c r="C31" s="17"/>
      <x:c r="D31" s="17"/>
      <x:c r="E31" s="9" t="str">
        <x:f>IF(A31="","",IF(COUNTIFS('По договорам'!$A$10:$A$109,D31)=0,"Нет договора",IF(COUNTIFS('По договорам'!$A$10:$A$109,D31)&gt;1,"Дубль договора",IF(INDEX('По договорам'!$B$10:$B$109,MATCH(D31,'По договорам'!$A$10:$A$109,0))="","Укажите клиента",INDEX('По договорам'!$B$10:$B$109,MATCH(D31,'По договорам'!$A$10:$A$109,0))))))</x:f>
      </x:c>
      <x:c r="F31" s="8"/>
      <x:c r="G31" s="8"/>
      <x:c r="H31" s="14"/>
      <x:c r="I31" s="16" t="str">
        <x:f>IF(A31="","",IF(OR(NOT(ISNUMBER(B31)),B31&lt;=0,C31="",D31="",NOT(ISNUMBER(H31)),H31&lt;=0,AND(F31&lt;&gt;"Поступление",F31&lt;&gt;"Возврат")),NA(),IF(F31="Возврат",-ROUND(H31,2),ROUND(H31,2))))</x:f>
      </x:c>
      <x:c r="J31" s="19"/>
      <x:c r="K31" s="19"/>
      <x:c r="L31" s="19"/>
    </x:row>
    <x:row r="32" ht="26" customHeight="1">
      <x:c r="A32" s="17"/>
      <x:c r="B32" s="18"/>
      <x:c r="C32" s="17"/>
      <x:c r="D32" s="17"/>
      <x:c r="E32" s="9" t="str">
        <x:f>IF(A32="","",IF(COUNTIFS('По договорам'!$A$10:$A$109,D32)=0,"Нет договора",IF(COUNTIFS('По договорам'!$A$10:$A$109,D32)&gt;1,"Дубль договора",IF(INDEX('По договорам'!$B$10:$B$109,MATCH(D32,'По договорам'!$A$10:$A$109,0))="","Укажите клиента",INDEX('По договорам'!$B$10:$B$109,MATCH(D32,'По договорам'!$A$10:$A$109,0))))))</x:f>
      </x:c>
      <x:c r="F32" s="8"/>
      <x:c r="G32" s="8"/>
      <x:c r="H32" s="14"/>
      <x:c r="I32" s="16" t="str">
        <x:f>IF(A32="","",IF(OR(NOT(ISNUMBER(B32)),B32&lt;=0,C32="",D32="",NOT(ISNUMBER(H32)),H32&lt;=0,AND(F32&lt;&gt;"Поступление",F32&lt;&gt;"Возврат")),NA(),IF(F32="Возврат",-ROUND(H32,2),ROUND(H32,2))))</x:f>
      </x:c>
      <x:c r="J32" s="19"/>
      <x:c r="K32" s="19"/>
      <x:c r="L32" s="19"/>
    </x:row>
    <x:row r="33" ht="26" customHeight="1">
      <x:c r="A33" s="17"/>
      <x:c r="B33" s="18"/>
      <x:c r="C33" s="17"/>
      <x:c r="D33" s="17"/>
      <x:c r="E33" s="9" t="str">
        <x:f>IF(A33="","",IF(COUNTIFS('По договорам'!$A$10:$A$109,D33)=0,"Нет договора",IF(COUNTIFS('По договорам'!$A$10:$A$109,D33)&gt;1,"Дубль договора",IF(INDEX('По договорам'!$B$10:$B$109,MATCH(D33,'По договорам'!$A$10:$A$109,0))="","Укажите клиента",INDEX('По договорам'!$B$10:$B$109,MATCH(D33,'По договорам'!$A$10:$A$109,0))))))</x:f>
      </x:c>
      <x:c r="F33" s="8"/>
      <x:c r="G33" s="8"/>
      <x:c r="H33" s="14"/>
      <x:c r="I33" s="16" t="str">
        <x:f>IF(A33="","",IF(OR(NOT(ISNUMBER(B33)),B33&lt;=0,C33="",D33="",NOT(ISNUMBER(H33)),H33&lt;=0,AND(F33&lt;&gt;"Поступление",F33&lt;&gt;"Возврат")),NA(),IF(F33="Возврат",-ROUND(H33,2),ROUND(H33,2))))</x:f>
      </x:c>
      <x:c r="J33" s="19"/>
      <x:c r="K33" s="19"/>
      <x:c r="L33" s="19"/>
    </x:row>
    <x:row r="34" ht="26" customHeight="1">
      <x:c r="A34" s="17"/>
      <x:c r="B34" s="18"/>
      <x:c r="C34" s="17"/>
      <x:c r="D34" s="17"/>
      <x:c r="E34" s="9" t="str">
        <x:f>IF(A34="","",IF(COUNTIFS('По договорам'!$A$10:$A$109,D34)=0,"Нет договора",IF(COUNTIFS('По договорам'!$A$10:$A$109,D34)&gt;1,"Дубль договора",IF(INDEX('По договорам'!$B$10:$B$109,MATCH(D34,'По договорам'!$A$10:$A$109,0))="","Укажите клиента",INDEX('По договорам'!$B$10:$B$109,MATCH(D34,'По договорам'!$A$10:$A$109,0))))))</x:f>
      </x:c>
      <x:c r="F34" s="8"/>
      <x:c r="G34" s="8"/>
      <x:c r="H34" s="14"/>
      <x:c r="I34" s="16" t="str">
        <x:f>IF(A34="","",IF(OR(NOT(ISNUMBER(B34)),B34&lt;=0,C34="",D34="",NOT(ISNUMBER(H34)),H34&lt;=0,AND(F34&lt;&gt;"Поступление",F34&lt;&gt;"Возврат")),NA(),IF(F34="Возврат",-ROUND(H34,2),ROUND(H34,2))))</x:f>
      </x:c>
      <x:c r="J34" s="19"/>
      <x:c r="K34" s="19"/>
      <x:c r="L34" s="19"/>
    </x:row>
    <x:row r="35" ht="26" customHeight="1">
      <x:c r="A35" s="17"/>
      <x:c r="B35" s="18"/>
      <x:c r="C35" s="17"/>
      <x:c r="D35" s="17"/>
      <x:c r="E35" s="9" t="str">
        <x:f>IF(A35="","",IF(COUNTIFS('По договорам'!$A$10:$A$109,D35)=0,"Нет договора",IF(COUNTIFS('По договорам'!$A$10:$A$109,D35)&gt;1,"Дубль договора",IF(INDEX('По договорам'!$B$10:$B$109,MATCH(D35,'По договорам'!$A$10:$A$109,0))="","Укажите клиента",INDEX('По договорам'!$B$10:$B$109,MATCH(D35,'По договорам'!$A$10:$A$109,0))))))</x:f>
      </x:c>
      <x:c r="F35" s="8"/>
      <x:c r="G35" s="8"/>
      <x:c r="H35" s="14"/>
      <x:c r="I35" s="16" t="str">
        <x:f>IF(A35="","",IF(OR(NOT(ISNUMBER(B35)),B35&lt;=0,C35="",D35="",NOT(ISNUMBER(H35)),H35&lt;=0,AND(F35&lt;&gt;"Поступление",F35&lt;&gt;"Возврат")),NA(),IF(F35="Возврат",-ROUND(H35,2),ROUND(H35,2))))</x:f>
      </x:c>
      <x:c r="J35" s="19"/>
      <x:c r="K35" s="19"/>
      <x:c r="L35" s="19"/>
    </x:row>
    <x:row r="36" ht="26" customHeight="1">
      <x:c r="A36" s="17"/>
      <x:c r="B36" s="18"/>
      <x:c r="C36" s="17"/>
      <x:c r="D36" s="17"/>
      <x:c r="E36" s="9" t="str">
        <x:f>IF(A36="","",IF(COUNTIFS('По договорам'!$A$10:$A$109,D36)=0,"Нет договора",IF(COUNTIFS('По договорам'!$A$10:$A$109,D36)&gt;1,"Дубль договора",IF(INDEX('По договорам'!$B$10:$B$109,MATCH(D36,'По договорам'!$A$10:$A$109,0))="","Укажите клиента",INDEX('По договорам'!$B$10:$B$109,MATCH(D36,'По договорам'!$A$10:$A$109,0))))))</x:f>
      </x:c>
      <x:c r="F36" s="8"/>
      <x:c r="G36" s="8"/>
      <x:c r="H36" s="14"/>
      <x:c r="I36" s="16" t="str">
        <x:f>IF(A36="","",IF(OR(NOT(ISNUMBER(B36)),B36&lt;=0,C36="",D36="",NOT(ISNUMBER(H36)),H36&lt;=0,AND(F36&lt;&gt;"Поступление",F36&lt;&gt;"Возврат")),NA(),IF(F36="Возврат",-ROUND(H36,2),ROUND(H36,2))))</x:f>
      </x:c>
      <x:c r="J36" s="19"/>
      <x:c r="K36" s="19"/>
      <x:c r="L36" s="19"/>
    </x:row>
    <x:row r="37" ht="26" customHeight="1">
      <x:c r="A37" s="17"/>
      <x:c r="B37" s="18"/>
      <x:c r="C37" s="17"/>
      <x:c r="D37" s="17"/>
      <x:c r="E37" s="9" t="str">
        <x:f>IF(A37="","",IF(COUNTIFS('По договорам'!$A$10:$A$109,D37)=0,"Нет договора",IF(COUNTIFS('По договорам'!$A$10:$A$109,D37)&gt;1,"Дубль договора",IF(INDEX('По договорам'!$B$10:$B$109,MATCH(D37,'По договорам'!$A$10:$A$109,0))="","Укажите клиента",INDEX('По договорам'!$B$10:$B$109,MATCH(D37,'По договорам'!$A$10:$A$109,0))))))</x:f>
      </x:c>
      <x:c r="F37" s="8"/>
      <x:c r="G37" s="8"/>
      <x:c r="H37" s="14"/>
      <x:c r="I37" s="16" t="str">
        <x:f>IF(A37="","",IF(OR(NOT(ISNUMBER(B37)),B37&lt;=0,C37="",D37="",NOT(ISNUMBER(H37)),H37&lt;=0,AND(F37&lt;&gt;"Поступление",F37&lt;&gt;"Возврат")),NA(),IF(F37="Возврат",-ROUND(H37,2),ROUND(H37,2))))</x:f>
      </x:c>
      <x:c r="J37" s="19"/>
      <x:c r="K37" s="19"/>
      <x:c r="L37" s="19"/>
    </x:row>
    <x:row r="38" ht="26" customHeight="1">
      <x:c r="A38" s="17"/>
      <x:c r="B38" s="18"/>
      <x:c r="C38" s="17"/>
      <x:c r="D38" s="17"/>
      <x:c r="E38" s="9" t="str">
        <x:f>IF(A38="","",IF(COUNTIFS('По договорам'!$A$10:$A$109,D38)=0,"Нет договора",IF(COUNTIFS('По договорам'!$A$10:$A$109,D38)&gt;1,"Дубль договора",IF(INDEX('По договорам'!$B$10:$B$109,MATCH(D38,'По договорам'!$A$10:$A$109,0))="","Укажите клиента",INDEX('По договорам'!$B$10:$B$109,MATCH(D38,'По договорам'!$A$10:$A$109,0))))))</x:f>
      </x:c>
      <x:c r="F38" s="8"/>
      <x:c r="G38" s="8"/>
      <x:c r="H38" s="14"/>
      <x:c r="I38" s="16" t="str">
        <x:f>IF(A38="","",IF(OR(NOT(ISNUMBER(B38)),B38&lt;=0,C38="",D38="",NOT(ISNUMBER(H38)),H38&lt;=0,AND(F38&lt;&gt;"Поступление",F38&lt;&gt;"Возврат")),NA(),IF(F38="Возврат",-ROUND(H38,2),ROUND(H38,2))))</x:f>
      </x:c>
      <x:c r="J38" s="19"/>
      <x:c r="K38" s="19"/>
      <x:c r="L38" s="19"/>
    </x:row>
    <x:row r="39" ht="26" customHeight="1">
      <x:c r="A39" s="17"/>
      <x:c r="B39" s="18"/>
      <x:c r="C39" s="17"/>
      <x:c r="D39" s="17"/>
      <x:c r="E39" s="9" t="str">
        <x:f>IF(A39="","",IF(COUNTIFS('По договорам'!$A$10:$A$109,D39)=0,"Нет договора",IF(COUNTIFS('По договорам'!$A$10:$A$109,D39)&gt;1,"Дубль договора",IF(INDEX('По договорам'!$B$10:$B$109,MATCH(D39,'По договорам'!$A$10:$A$109,0))="","Укажите клиента",INDEX('По договорам'!$B$10:$B$109,MATCH(D39,'По договорам'!$A$10:$A$109,0))))))</x:f>
      </x:c>
      <x:c r="F39" s="8"/>
      <x:c r="G39" s="8"/>
      <x:c r="H39" s="14"/>
      <x:c r="I39" s="16" t="str">
        <x:f>IF(A39="","",IF(OR(NOT(ISNUMBER(B39)),B39&lt;=0,C39="",D39="",NOT(ISNUMBER(H39)),H39&lt;=0,AND(F39&lt;&gt;"Поступление",F39&lt;&gt;"Возврат")),NA(),IF(F39="Возврат",-ROUND(H39,2),ROUND(H39,2))))</x:f>
      </x:c>
      <x:c r="J39" s="19"/>
      <x:c r="K39" s="19"/>
      <x:c r="L39" s="19"/>
    </x:row>
    <x:row r="40" ht="26" customHeight="1">
      <x:c r="A40" s="17"/>
      <x:c r="B40" s="18"/>
      <x:c r="C40" s="17"/>
      <x:c r="D40" s="17"/>
      <x:c r="E40" s="9" t="str">
        <x:f>IF(A40="","",IF(COUNTIFS('По договорам'!$A$10:$A$109,D40)=0,"Нет договора",IF(COUNTIFS('По договорам'!$A$10:$A$109,D40)&gt;1,"Дубль договора",IF(INDEX('По договорам'!$B$10:$B$109,MATCH(D40,'По договорам'!$A$10:$A$109,0))="","Укажите клиента",INDEX('По договорам'!$B$10:$B$109,MATCH(D40,'По договорам'!$A$10:$A$109,0))))))</x:f>
      </x:c>
      <x:c r="F40" s="8"/>
      <x:c r="G40" s="8"/>
      <x:c r="H40" s="14"/>
      <x:c r="I40" s="16" t="str">
        <x:f>IF(A40="","",IF(OR(NOT(ISNUMBER(B40)),B40&lt;=0,C40="",D40="",NOT(ISNUMBER(H40)),H40&lt;=0,AND(F40&lt;&gt;"Поступление",F40&lt;&gt;"Возврат")),NA(),IF(F40="Возврат",-ROUND(H40,2),ROUND(H40,2))))</x:f>
      </x:c>
      <x:c r="J40" s="19"/>
      <x:c r="K40" s="19"/>
      <x:c r="L40" s="19"/>
    </x:row>
    <x:row r="41" ht="26" customHeight="1">
      <x:c r="A41" s="17"/>
      <x:c r="B41" s="18"/>
      <x:c r="C41" s="17"/>
      <x:c r="D41" s="17"/>
      <x:c r="E41" s="9" t="str">
        <x:f>IF(A41="","",IF(COUNTIFS('По договорам'!$A$10:$A$109,D41)=0,"Нет договора",IF(COUNTIFS('По договорам'!$A$10:$A$109,D41)&gt;1,"Дубль договора",IF(INDEX('По договорам'!$B$10:$B$109,MATCH(D41,'По договорам'!$A$10:$A$109,0))="","Укажите клиента",INDEX('По договорам'!$B$10:$B$109,MATCH(D41,'По договорам'!$A$10:$A$109,0))))))</x:f>
      </x:c>
      <x:c r="F41" s="8"/>
      <x:c r="G41" s="8"/>
      <x:c r="H41" s="14"/>
      <x:c r="I41" s="16" t="str">
        <x:f>IF(A41="","",IF(OR(NOT(ISNUMBER(B41)),B41&lt;=0,C41="",D41="",NOT(ISNUMBER(H41)),H41&lt;=0,AND(F41&lt;&gt;"Поступление",F41&lt;&gt;"Возврат")),NA(),IF(F41="Возврат",-ROUND(H41,2),ROUND(H41,2))))</x:f>
      </x:c>
      <x:c r="J41" s="19"/>
      <x:c r="K41" s="19"/>
      <x:c r="L41" s="19"/>
    </x:row>
    <x:row r="42" ht="26" customHeight="1">
      <x:c r="A42" s="17"/>
      <x:c r="B42" s="18"/>
      <x:c r="C42" s="17"/>
      <x:c r="D42" s="17"/>
      <x:c r="E42" s="9" t="str">
        <x:f>IF(A42="","",IF(COUNTIFS('По договорам'!$A$10:$A$109,D42)=0,"Нет договора",IF(COUNTIFS('По договорам'!$A$10:$A$109,D42)&gt;1,"Дубль договора",IF(INDEX('По договорам'!$B$10:$B$109,MATCH(D42,'По договорам'!$A$10:$A$109,0))="","Укажите клиента",INDEX('По договорам'!$B$10:$B$109,MATCH(D42,'По договорам'!$A$10:$A$109,0))))))</x:f>
      </x:c>
      <x:c r="F42" s="8"/>
      <x:c r="G42" s="8"/>
      <x:c r="H42" s="14"/>
      <x:c r="I42" s="16" t="str">
        <x:f>IF(A42="","",IF(OR(NOT(ISNUMBER(B42)),B42&lt;=0,C42="",D42="",NOT(ISNUMBER(H42)),H42&lt;=0,AND(F42&lt;&gt;"Поступление",F42&lt;&gt;"Возврат")),NA(),IF(F42="Возврат",-ROUND(H42,2),ROUND(H42,2))))</x:f>
      </x:c>
      <x:c r="J42" s="19"/>
      <x:c r="K42" s="19"/>
      <x:c r="L42" s="19"/>
    </x:row>
    <x:row r="43" ht="26" customHeight="1">
      <x:c r="A43" s="17"/>
      <x:c r="B43" s="18"/>
      <x:c r="C43" s="17"/>
      <x:c r="D43" s="17"/>
      <x:c r="E43" s="9" t="str">
        <x:f>IF(A43="","",IF(COUNTIFS('По договорам'!$A$10:$A$109,D43)=0,"Нет договора",IF(COUNTIFS('По договорам'!$A$10:$A$109,D43)&gt;1,"Дубль договора",IF(INDEX('По договорам'!$B$10:$B$109,MATCH(D43,'По договорам'!$A$10:$A$109,0))="","Укажите клиента",INDEX('По договорам'!$B$10:$B$109,MATCH(D43,'По договорам'!$A$10:$A$109,0))))))</x:f>
      </x:c>
      <x:c r="F43" s="8"/>
      <x:c r="G43" s="8"/>
      <x:c r="H43" s="14"/>
      <x:c r="I43" s="16" t="str">
        <x:f>IF(A43="","",IF(OR(NOT(ISNUMBER(B43)),B43&lt;=0,C43="",D43="",NOT(ISNUMBER(H43)),H43&lt;=0,AND(F43&lt;&gt;"Поступление",F43&lt;&gt;"Возврат")),NA(),IF(F43="Возврат",-ROUND(H43,2),ROUND(H43,2))))</x:f>
      </x:c>
      <x:c r="J43" s="19"/>
      <x:c r="K43" s="19"/>
      <x:c r="L43" s="19"/>
    </x:row>
    <x:row r="44" ht="26" customHeight="1">
      <x:c r="A44" s="17"/>
      <x:c r="B44" s="18"/>
      <x:c r="C44" s="17"/>
      <x:c r="D44" s="17"/>
      <x:c r="E44" s="9" t="str">
        <x:f>IF(A44="","",IF(COUNTIFS('По договорам'!$A$10:$A$109,D44)=0,"Нет договора",IF(COUNTIFS('По договорам'!$A$10:$A$109,D44)&gt;1,"Дубль договора",IF(INDEX('По договорам'!$B$10:$B$109,MATCH(D44,'По договорам'!$A$10:$A$109,0))="","Укажите клиента",INDEX('По договорам'!$B$10:$B$109,MATCH(D44,'По договорам'!$A$10:$A$109,0))))))</x:f>
      </x:c>
      <x:c r="F44" s="8"/>
      <x:c r="G44" s="8"/>
      <x:c r="H44" s="14"/>
      <x:c r="I44" s="16" t="str">
        <x:f>IF(A44="","",IF(OR(NOT(ISNUMBER(B44)),B44&lt;=0,C44="",D44="",NOT(ISNUMBER(H44)),H44&lt;=0,AND(F44&lt;&gt;"Поступление",F44&lt;&gt;"Возврат")),NA(),IF(F44="Возврат",-ROUND(H44,2),ROUND(H44,2))))</x:f>
      </x:c>
      <x:c r="J44" s="19"/>
      <x:c r="K44" s="19"/>
      <x:c r="L44" s="19"/>
    </x:row>
    <x:row r="45" ht="26" customHeight="1">
      <x:c r="A45" s="17"/>
      <x:c r="B45" s="18"/>
      <x:c r="C45" s="17"/>
      <x:c r="D45" s="17"/>
      <x:c r="E45" s="9" t="str">
        <x:f>IF(A45="","",IF(COUNTIFS('По договорам'!$A$10:$A$109,D45)=0,"Нет договора",IF(COUNTIFS('По договорам'!$A$10:$A$109,D45)&gt;1,"Дубль договора",IF(INDEX('По договорам'!$B$10:$B$109,MATCH(D45,'По договорам'!$A$10:$A$109,0))="","Укажите клиента",INDEX('По договорам'!$B$10:$B$109,MATCH(D45,'По договорам'!$A$10:$A$109,0))))))</x:f>
      </x:c>
      <x:c r="F45" s="8"/>
      <x:c r="G45" s="8"/>
      <x:c r="H45" s="14"/>
      <x:c r="I45" s="16" t="str">
        <x:f>IF(A45="","",IF(OR(NOT(ISNUMBER(B45)),B45&lt;=0,C45="",D45="",NOT(ISNUMBER(H45)),H45&lt;=0,AND(F45&lt;&gt;"Поступление",F45&lt;&gt;"Возврат")),NA(),IF(F45="Возврат",-ROUND(H45,2),ROUND(H45,2))))</x:f>
      </x:c>
      <x:c r="J45" s="19"/>
      <x:c r="K45" s="19"/>
      <x:c r="L45" s="19"/>
    </x:row>
    <x:row r="46" ht="26" customHeight="1">
      <x:c r="A46" s="17"/>
      <x:c r="B46" s="18"/>
      <x:c r="C46" s="17"/>
      <x:c r="D46" s="17"/>
      <x:c r="E46" s="9" t="str">
        <x:f>IF(A46="","",IF(COUNTIFS('По договорам'!$A$10:$A$109,D46)=0,"Нет договора",IF(COUNTIFS('По договорам'!$A$10:$A$109,D46)&gt;1,"Дубль договора",IF(INDEX('По договорам'!$B$10:$B$109,MATCH(D46,'По договорам'!$A$10:$A$109,0))="","Укажите клиента",INDEX('По договорам'!$B$10:$B$109,MATCH(D46,'По договорам'!$A$10:$A$109,0))))))</x:f>
      </x:c>
      <x:c r="F46" s="8"/>
      <x:c r="G46" s="8"/>
      <x:c r="H46" s="14"/>
      <x:c r="I46" s="16" t="str">
        <x:f>IF(A46="","",IF(OR(NOT(ISNUMBER(B46)),B46&lt;=0,C46="",D46="",NOT(ISNUMBER(H46)),H46&lt;=0,AND(F46&lt;&gt;"Поступление",F46&lt;&gt;"Возврат")),NA(),IF(F46="Возврат",-ROUND(H46,2),ROUND(H46,2))))</x:f>
      </x:c>
      <x:c r="J46" s="19"/>
      <x:c r="K46" s="19"/>
      <x:c r="L46" s="19"/>
    </x:row>
    <x:row r="47" ht="26" customHeight="1">
      <x:c r="A47" s="17"/>
      <x:c r="B47" s="18"/>
      <x:c r="C47" s="17"/>
      <x:c r="D47" s="17"/>
      <x:c r="E47" s="9" t="str">
        <x:f>IF(A47="","",IF(COUNTIFS('По договорам'!$A$10:$A$109,D47)=0,"Нет договора",IF(COUNTIFS('По договорам'!$A$10:$A$109,D47)&gt;1,"Дубль договора",IF(INDEX('По договорам'!$B$10:$B$109,MATCH(D47,'По договорам'!$A$10:$A$109,0))="","Укажите клиента",INDEX('По договорам'!$B$10:$B$109,MATCH(D47,'По договорам'!$A$10:$A$109,0))))))</x:f>
      </x:c>
      <x:c r="F47" s="8"/>
      <x:c r="G47" s="8"/>
      <x:c r="H47" s="14"/>
      <x:c r="I47" s="16" t="str">
        <x:f>IF(A47="","",IF(OR(NOT(ISNUMBER(B47)),B47&lt;=0,C47="",D47="",NOT(ISNUMBER(H47)),H47&lt;=0,AND(F47&lt;&gt;"Поступление",F47&lt;&gt;"Возврат")),NA(),IF(F47="Возврат",-ROUND(H47,2),ROUND(H47,2))))</x:f>
      </x:c>
      <x:c r="J47" s="19"/>
      <x:c r="K47" s="19"/>
      <x:c r="L47" s="19"/>
    </x:row>
    <x:row r="48" ht="26" customHeight="1">
      <x:c r="A48" s="17"/>
      <x:c r="B48" s="18"/>
      <x:c r="C48" s="17"/>
      <x:c r="D48" s="17"/>
      <x:c r="E48" s="9" t="str">
        <x:f>IF(A48="","",IF(COUNTIFS('По договорам'!$A$10:$A$109,D48)=0,"Нет договора",IF(COUNTIFS('По договорам'!$A$10:$A$109,D48)&gt;1,"Дубль договора",IF(INDEX('По договорам'!$B$10:$B$109,MATCH(D48,'По договорам'!$A$10:$A$109,0))="","Укажите клиента",INDEX('По договорам'!$B$10:$B$109,MATCH(D48,'По договорам'!$A$10:$A$109,0))))))</x:f>
      </x:c>
      <x:c r="F48" s="8"/>
      <x:c r="G48" s="8"/>
      <x:c r="H48" s="14"/>
      <x:c r="I48" s="16" t="str">
        <x:f>IF(A48="","",IF(OR(NOT(ISNUMBER(B48)),B48&lt;=0,C48="",D48="",NOT(ISNUMBER(H48)),H48&lt;=0,AND(F48&lt;&gt;"Поступление",F48&lt;&gt;"Возврат")),NA(),IF(F48="Возврат",-ROUND(H48,2),ROUND(H48,2))))</x:f>
      </x:c>
      <x:c r="J48" s="19"/>
      <x:c r="K48" s="19"/>
      <x:c r="L48" s="19"/>
    </x:row>
    <x:row r="49" ht="26" customHeight="1">
      <x:c r="A49" s="17"/>
      <x:c r="B49" s="18"/>
      <x:c r="C49" s="17"/>
      <x:c r="D49" s="17"/>
      <x:c r="E49" s="9" t="str">
        <x:f>IF(A49="","",IF(COUNTIFS('По договорам'!$A$10:$A$109,D49)=0,"Нет договора",IF(COUNTIFS('По договорам'!$A$10:$A$109,D49)&gt;1,"Дубль договора",IF(INDEX('По договорам'!$B$10:$B$109,MATCH(D49,'По договорам'!$A$10:$A$109,0))="","Укажите клиента",INDEX('По договорам'!$B$10:$B$109,MATCH(D49,'По договорам'!$A$10:$A$109,0))))))</x:f>
      </x:c>
      <x:c r="F49" s="8"/>
      <x:c r="G49" s="8"/>
      <x:c r="H49" s="14"/>
      <x:c r="I49" s="16" t="str">
        <x:f>IF(A49="","",IF(OR(NOT(ISNUMBER(B49)),B49&lt;=0,C49="",D49="",NOT(ISNUMBER(H49)),H49&lt;=0,AND(F49&lt;&gt;"Поступление",F49&lt;&gt;"Возврат")),NA(),IF(F49="Возврат",-ROUND(H49,2),ROUND(H49,2))))</x:f>
      </x:c>
      <x:c r="J49" s="19"/>
      <x:c r="K49" s="19"/>
      <x:c r="L49" s="19"/>
    </x:row>
    <x:row r="50" ht="26" customHeight="1">
      <x:c r="A50" s="17"/>
      <x:c r="B50" s="18"/>
      <x:c r="C50" s="17"/>
      <x:c r="D50" s="17"/>
      <x:c r="E50" s="9" t="str">
        <x:f>IF(A50="","",IF(COUNTIFS('По договорам'!$A$10:$A$109,D50)=0,"Нет договора",IF(COUNTIFS('По договорам'!$A$10:$A$109,D50)&gt;1,"Дубль договора",IF(INDEX('По договорам'!$B$10:$B$109,MATCH(D50,'По договорам'!$A$10:$A$109,0))="","Укажите клиента",INDEX('По договорам'!$B$10:$B$109,MATCH(D50,'По договорам'!$A$10:$A$109,0))))))</x:f>
      </x:c>
      <x:c r="F50" s="8"/>
      <x:c r="G50" s="8"/>
      <x:c r="H50" s="14"/>
      <x:c r="I50" s="16" t="str">
        <x:f>IF(A50="","",IF(OR(NOT(ISNUMBER(B50)),B50&lt;=0,C50="",D50="",NOT(ISNUMBER(H50)),H50&lt;=0,AND(F50&lt;&gt;"Поступление",F50&lt;&gt;"Возврат")),NA(),IF(F50="Возврат",-ROUND(H50,2),ROUND(H50,2))))</x:f>
      </x:c>
      <x:c r="J50" s="19"/>
      <x:c r="K50" s="19"/>
      <x:c r="L50" s="19"/>
    </x:row>
    <x:row r="51" ht="26" customHeight="1">
      <x:c r="A51" s="17"/>
      <x:c r="B51" s="18"/>
      <x:c r="C51" s="17"/>
      <x:c r="D51" s="17"/>
      <x:c r="E51" s="9" t="str">
        <x:f>IF(A51="","",IF(COUNTIFS('По договорам'!$A$10:$A$109,D51)=0,"Нет договора",IF(COUNTIFS('По договорам'!$A$10:$A$109,D51)&gt;1,"Дубль договора",IF(INDEX('По договорам'!$B$10:$B$109,MATCH(D51,'По договорам'!$A$10:$A$109,0))="","Укажите клиента",INDEX('По договорам'!$B$10:$B$109,MATCH(D51,'По договорам'!$A$10:$A$109,0))))))</x:f>
      </x:c>
      <x:c r="F51" s="8"/>
      <x:c r="G51" s="8"/>
      <x:c r="H51" s="14"/>
      <x:c r="I51" s="16" t="str">
        <x:f>IF(A51="","",IF(OR(NOT(ISNUMBER(B51)),B51&lt;=0,C51="",D51="",NOT(ISNUMBER(H51)),H51&lt;=0,AND(F51&lt;&gt;"Поступление",F51&lt;&gt;"Возврат")),NA(),IF(F51="Возврат",-ROUND(H51,2),ROUND(H51,2))))</x:f>
      </x:c>
      <x:c r="J51" s="19"/>
      <x:c r="K51" s="19"/>
      <x:c r="L51" s="19"/>
    </x:row>
    <x:row r="52" ht="26" customHeight="1">
      <x:c r="A52" s="17"/>
      <x:c r="B52" s="18"/>
      <x:c r="C52" s="17"/>
      <x:c r="D52" s="17"/>
      <x:c r="E52" s="9" t="str">
        <x:f>IF(A52="","",IF(COUNTIFS('По договорам'!$A$10:$A$109,D52)=0,"Нет договора",IF(COUNTIFS('По договорам'!$A$10:$A$109,D52)&gt;1,"Дубль договора",IF(INDEX('По договорам'!$B$10:$B$109,MATCH(D52,'По договорам'!$A$10:$A$109,0))="","Укажите клиента",INDEX('По договорам'!$B$10:$B$109,MATCH(D52,'По договорам'!$A$10:$A$109,0))))))</x:f>
      </x:c>
      <x:c r="F52" s="8"/>
      <x:c r="G52" s="8"/>
      <x:c r="H52" s="14"/>
      <x:c r="I52" s="16" t="str">
        <x:f>IF(A52="","",IF(OR(NOT(ISNUMBER(B52)),B52&lt;=0,C52="",D52="",NOT(ISNUMBER(H52)),H52&lt;=0,AND(F52&lt;&gt;"Поступление",F52&lt;&gt;"Возврат")),NA(),IF(F52="Возврат",-ROUND(H52,2),ROUND(H52,2))))</x:f>
      </x:c>
      <x:c r="J52" s="19"/>
      <x:c r="K52" s="19"/>
      <x:c r="L52" s="19"/>
    </x:row>
    <x:row r="53" ht="26" customHeight="1">
      <x:c r="A53" s="17"/>
      <x:c r="B53" s="18"/>
      <x:c r="C53" s="17"/>
      <x:c r="D53" s="17"/>
      <x:c r="E53" s="9" t="str">
        <x:f>IF(A53="","",IF(COUNTIFS('По договорам'!$A$10:$A$109,D53)=0,"Нет договора",IF(COUNTIFS('По договорам'!$A$10:$A$109,D53)&gt;1,"Дубль договора",IF(INDEX('По договорам'!$B$10:$B$109,MATCH(D53,'По договорам'!$A$10:$A$109,0))="","Укажите клиента",INDEX('По договорам'!$B$10:$B$109,MATCH(D53,'По договорам'!$A$10:$A$109,0))))))</x:f>
      </x:c>
      <x:c r="F53" s="8"/>
      <x:c r="G53" s="8"/>
      <x:c r="H53" s="14"/>
      <x:c r="I53" s="16" t="str">
        <x:f>IF(A53="","",IF(OR(NOT(ISNUMBER(B53)),B53&lt;=0,C53="",D53="",NOT(ISNUMBER(H53)),H53&lt;=0,AND(F53&lt;&gt;"Поступление",F53&lt;&gt;"Возврат")),NA(),IF(F53="Возврат",-ROUND(H53,2),ROUND(H53,2))))</x:f>
      </x:c>
      <x:c r="J53" s="19"/>
      <x:c r="K53" s="19"/>
      <x:c r="L53" s="19"/>
    </x:row>
    <x:row r="54" ht="26" customHeight="1">
      <x:c r="A54" s="17"/>
      <x:c r="B54" s="18"/>
      <x:c r="C54" s="17"/>
      <x:c r="D54" s="17"/>
      <x:c r="E54" s="9" t="str">
        <x:f>IF(A54="","",IF(COUNTIFS('По договорам'!$A$10:$A$109,D54)=0,"Нет договора",IF(COUNTIFS('По договорам'!$A$10:$A$109,D54)&gt;1,"Дубль договора",IF(INDEX('По договорам'!$B$10:$B$109,MATCH(D54,'По договорам'!$A$10:$A$109,0))="","Укажите клиента",INDEX('По договорам'!$B$10:$B$109,MATCH(D54,'По договорам'!$A$10:$A$109,0))))))</x:f>
      </x:c>
      <x:c r="F54" s="8"/>
      <x:c r="G54" s="8"/>
      <x:c r="H54" s="14"/>
      <x:c r="I54" s="16" t="str">
        <x:f>IF(A54="","",IF(OR(NOT(ISNUMBER(B54)),B54&lt;=0,C54="",D54="",NOT(ISNUMBER(H54)),H54&lt;=0,AND(F54&lt;&gt;"Поступление",F54&lt;&gt;"Возврат")),NA(),IF(F54="Возврат",-ROUND(H54,2),ROUND(H54,2))))</x:f>
      </x:c>
      <x:c r="J54" s="19"/>
      <x:c r="K54" s="19"/>
      <x:c r="L54" s="19"/>
    </x:row>
    <x:row r="55" ht="26" customHeight="1">
      <x:c r="A55" s="17"/>
      <x:c r="B55" s="18"/>
      <x:c r="C55" s="17"/>
      <x:c r="D55" s="17"/>
      <x:c r="E55" s="9" t="str">
        <x:f>IF(A55="","",IF(COUNTIFS('По договорам'!$A$10:$A$109,D55)=0,"Нет договора",IF(COUNTIFS('По договорам'!$A$10:$A$109,D55)&gt;1,"Дубль договора",IF(INDEX('По договорам'!$B$10:$B$109,MATCH(D55,'По договорам'!$A$10:$A$109,0))="","Укажите клиента",INDEX('По договорам'!$B$10:$B$109,MATCH(D55,'По договорам'!$A$10:$A$109,0))))))</x:f>
      </x:c>
      <x:c r="F55" s="8"/>
      <x:c r="G55" s="8"/>
      <x:c r="H55" s="14"/>
      <x:c r="I55" s="16" t="str">
        <x:f>IF(A55="","",IF(OR(NOT(ISNUMBER(B55)),B55&lt;=0,C55="",D55="",NOT(ISNUMBER(H55)),H55&lt;=0,AND(F55&lt;&gt;"Поступление",F55&lt;&gt;"Возврат")),NA(),IF(F55="Возврат",-ROUND(H55,2),ROUND(H55,2))))</x:f>
      </x:c>
      <x:c r="J55" s="19"/>
      <x:c r="K55" s="19"/>
      <x:c r="L55" s="19"/>
    </x:row>
    <x:row r="56" ht="26" customHeight="1">
      <x:c r="A56" s="17"/>
      <x:c r="B56" s="18"/>
      <x:c r="C56" s="17"/>
      <x:c r="D56" s="17"/>
      <x:c r="E56" s="9" t="str">
        <x:f>IF(A56="","",IF(COUNTIFS('По договорам'!$A$10:$A$109,D56)=0,"Нет договора",IF(COUNTIFS('По договорам'!$A$10:$A$109,D56)&gt;1,"Дубль договора",IF(INDEX('По договорам'!$B$10:$B$109,MATCH(D56,'По договорам'!$A$10:$A$109,0))="","Укажите клиента",INDEX('По договорам'!$B$10:$B$109,MATCH(D56,'По договорам'!$A$10:$A$109,0))))))</x:f>
      </x:c>
      <x:c r="F56" s="8"/>
      <x:c r="G56" s="8"/>
      <x:c r="H56" s="14"/>
      <x:c r="I56" s="16" t="str">
        <x:f>IF(A56="","",IF(OR(NOT(ISNUMBER(B56)),B56&lt;=0,C56="",D56="",NOT(ISNUMBER(H56)),H56&lt;=0,AND(F56&lt;&gt;"Поступление",F56&lt;&gt;"Возврат")),NA(),IF(F56="Возврат",-ROUND(H56,2),ROUND(H56,2))))</x:f>
      </x:c>
      <x:c r="J56" s="19"/>
      <x:c r="K56" s="19"/>
      <x:c r="L56" s="19"/>
    </x:row>
    <x:row r="57" ht="26" customHeight="1">
      <x:c r="A57" s="17"/>
      <x:c r="B57" s="18"/>
      <x:c r="C57" s="17"/>
      <x:c r="D57" s="17"/>
      <x:c r="E57" s="9" t="str">
        <x:f>IF(A57="","",IF(COUNTIFS('По договорам'!$A$10:$A$109,D57)=0,"Нет договора",IF(COUNTIFS('По договорам'!$A$10:$A$109,D57)&gt;1,"Дубль договора",IF(INDEX('По договорам'!$B$10:$B$109,MATCH(D57,'По договорам'!$A$10:$A$109,0))="","Укажите клиента",INDEX('По договорам'!$B$10:$B$109,MATCH(D57,'По договорам'!$A$10:$A$109,0))))))</x:f>
      </x:c>
      <x:c r="F57" s="8"/>
      <x:c r="G57" s="8"/>
      <x:c r="H57" s="14"/>
      <x:c r="I57" s="16" t="str">
        <x:f>IF(A57="","",IF(OR(NOT(ISNUMBER(B57)),B57&lt;=0,C57="",D57="",NOT(ISNUMBER(H57)),H57&lt;=0,AND(F57&lt;&gt;"Поступление",F57&lt;&gt;"Возврат")),NA(),IF(F57="Возврат",-ROUND(H57,2),ROUND(H57,2))))</x:f>
      </x:c>
      <x:c r="J57" s="19"/>
      <x:c r="K57" s="19"/>
      <x:c r="L57" s="19"/>
    </x:row>
    <x:row r="58" ht="26" customHeight="1">
      <x:c r="A58" s="17"/>
      <x:c r="B58" s="18"/>
      <x:c r="C58" s="17"/>
      <x:c r="D58" s="17"/>
      <x:c r="E58" s="9" t="str">
        <x:f>IF(A58="","",IF(COUNTIFS('По договорам'!$A$10:$A$109,D58)=0,"Нет договора",IF(COUNTIFS('По договорам'!$A$10:$A$109,D58)&gt;1,"Дубль договора",IF(INDEX('По договорам'!$B$10:$B$109,MATCH(D58,'По договорам'!$A$10:$A$109,0))="","Укажите клиента",INDEX('По договорам'!$B$10:$B$109,MATCH(D58,'По договорам'!$A$10:$A$109,0))))))</x:f>
      </x:c>
      <x:c r="F58" s="8"/>
      <x:c r="G58" s="8"/>
      <x:c r="H58" s="14"/>
      <x:c r="I58" s="16" t="str">
        <x:f>IF(A58="","",IF(OR(NOT(ISNUMBER(B58)),B58&lt;=0,C58="",D58="",NOT(ISNUMBER(H58)),H58&lt;=0,AND(F58&lt;&gt;"Поступление",F58&lt;&gt;"Возврат")),NA(),IF(F58="Возврат",-ROUND(H58,2),ROUND(H58,2))))</x:f>
      </x:c>
      <x:c r="J58" s="19"/>
      <x:c r="K58" s="19"/>
      <x:c r="L58" s="19"/>
    </x:row>
    <x:row r="59" ht="26" customHeight="1">
      <x:c r="A59" s="17"/>
      <x:c r="B59" s="18"/>
      <x:c r="C59" s="17"/>
      <x:c r="D59" s="17"/>
      <x:c r="E59" s="9" t="str">
        <x:f>IF(A59="","",IF(COUNTIFS('По договорам'!$A$10:$A$109,D59)=0,"Нет договора",IF(COUNTIFS('По договорам'!$A$10:$A$109,D59)&gt;1,"Дубль договора",IF(INDEX('По договорам'!$B$10:$B$109,MATCH(D59,'По договорам'!$A$10:$A$109,0))="","Укажите клиента",INDEX('По договорам'!$B$10:$B$109,MATCH(D59,'По договорам'!$A$10:$A$109,0))))))</x:f>
      </x:c>
      <x:c r="F59" s="8"/>
      <x:c r="G59" s="8"/>
      <x:c r="H59" s="14"/>
      <x:c r="I59" s="16" t="str">
        <x:f>IF(A59="","",IF(OR(NOT(ISNUMBER(B59)),B59&lt;=0,C59="",D59="",NOT(ISNUMBER(H59)),H59&lt;=0,AND(F59&lt;&gt;"Поступление",F59&lt;&gt;"Возврат")),NA(),IF(F59="Возврат",-ROUND(H59,2),ROUND(H59,2))))</x:f>
      </x:c>
      <x:c r="J59" s="19"/>
      <x:c r="K59" s="19"/>
      <x:c r="L59" s="19"/>
    </x:row>
    <x:row r="60" ht="26" customHeight="1">
      <x:c r="A60" s="17"/>
      <x:c r="B60" s="18"/>
      <x:c r="C60" s="17"/>
      <x:c r="D60" s="17"/>
      <x:c r="E60" s="9" t="str">
        <x:f>IF(A60="","",IF(COUNTIFS('По договорам'!$A$10:$A$109,D60)=0,"Нет договора",IF(COUNTIFS('По договорам'!$A$10:$A$109,D60)&gt;1,"Дубль договора",IF(INDEX('По договорам'!$B$10:$B$109,MATCH(D60,'По договорам'!$A$10:$A$109,0))="","Укажите клиента",INDEX('По договорам'!$B$10:$B$109,MATCH(D60,'По договорам'!$A$10:$A$109,0))))))</x:f>
      </x:c>
      <x:c r="F60" s="8"/>
      <x:c r="G60" s="8"/>
      <x:c r="H60" s="14"/>
      <x:c r="I60" s="16" t="str">
        <x:f>IF(A60="","",IF(OR(NOT(ISNUMBER(B60)),B60&lt;=0,C60="",D60="",NOT(ISNUMBER(H60)),H60&lt;=0,AND(F60&lt;&gt;"Поступление",F60&lt;&gt;"Возврат")),NA(),IF(F60="Возврат",-ROUND(H60,2),ROUND(H60,2))))</x:f>
      </x:c>
      <x:c r="J60" s="19"/>
      <x:c r="K60" s="19"/>
      <x:c r="L60" s="19"/>
    </x:row>
    <x:row r="61" ht="26" customHeight="1">
      <x:c r="A61" s="17"/>
      <x:c r="B61" s="18"/>
      <x:c r="C61" s="17"/>
      <x:c r="D61" s="17"/>
      <x:c r="E61" s="9" t="str">
        <x:f>IF(A61="","",IF(COUNTIFS('По договорам'!$A$10:$A$109,D61)=0,"Нет договора",IF(COUNTIFS('По договорам'!$A$10:$A$109,D61)&gt;1,"Дубль договора",IF(INDEX('По договорам'!$B$10:$B$109,MATCH(D61,'По договорам'!$A$10:$A$109,0))="","Укажите клиента",INDEX('По договорам'!$B$10:$B$109,MATCH(D61,'По договорам'!$A$10:$A$109,0))))))</x:f>
      </x:c>
      <x:c r="F61" s="8"/>
      <x:c r="G61" s="8"/>
      <x:c r="H61" s="14"/>
      <x:c r="I61" s="16" t="str">
        <x:f>IF(A61="","",IF(OR(NOT(ISNUMBER(B61)),B61&lt;=0,C61="",D61="",NOT(ISNUMBER(H61)),H61&lt;=0,AND(F61&lt;&gt;"Поступление",F61&lt;&gt;"Возврат")),NA(),IF(F61="Возврат",-ROUND(H61,2),ROUND(H61,2))))</x:f>
      </x:c>
      <x:c r="J61" s="19"/>
      <x:c r="K61" s="19"/>
      <x:c r="L61" s="19"/>
    </x:row>
    <x:row r="62" ht="26" customHeight="1">
      <x:c r="A62" s="17"/>
      <x:c r="B62" s="18"/>
      <x:c r="C62" s="17"/>
      <x:c r="D62" s="17"/>
      <x:c r="E62" s="9" t="str">
        <x:f>IF(A62="","",IF(COUNTIFS('По договорам'!$A$10:$A$109,D62)=0,"Нет договора",IF(COUNTIFS('По договорам'!$A$10:$A$109,D62)&gt;1,"Дубль договора",IF(INDEX('По договорам'!$B$10:$B$109,MATCH(D62,'По договорам'!$A$10:$A$109,0))="","Укажите клиента",INDEX('По договорам'!$B$10:$B$109,MATCH(D62,'По договорам'!$A$10:$A$109,0))))))</x:f>
      </x:c>
      <x:c r="F62" s="8"/>
      <x:c r="G62" s="8"/>
      <x:c r="H62" s="14"/>
      <x:c r="I62" s="16" t="str">
        <x:f>IF(A62="","",IF(OR(NOT(ISNUMBER(B62)),B62&lt;=0,C62="",D62="",NOT(ISNUMBER(H62)),H62&lt;=0,AND(F62&lt;&gt;"Поступление",F62&lt;&gt;"Возврат")),NA(),IF(F62="Возврат",-ROUND(H62,2),ROUND(H62,2))))</x:f>
      </x:c>
      <x:c r="J62" s="19"/>
      <x:c r="K62" s="19"/>
      <x:c r="L62" s="19"/>
    </x:row>
    <x:row r="63" ht="26" customHeight="1">
      <x:c r="A63" s="17"/>
      <x:c r="B63" s="18"/>
      <x:c r="C63" s="17"/>
      <x:c r="D63" s="17"/>
      <x:c r="E63" s="9" t="str">
        <x:f>IF(A63="","",IF(COUNTIFS('По договорам'!$A$10:$A$109,D63)=0,"Нет договора",IF(COUNTIFS('По договорам'!$A$10:$A$109,D63)&gt;1,"Дубль договора",IF(INDEX('По договорам'!$B$10:$B$109,MATCH(D63,'По договорам'!$A$10:$A$109,0))="","Укажите клиента",INDEX('По договорам'!$B$10:$B$109,MATCH(D63,'По договорам'!$A$10:$A$109,0))))))</x:f>
      </x:c>
      <x:c r="F63" s="8"/>
      <x:c r="G63" s="8"/>
      <x:c r="H63" s="14"/>
      <x:c r="I63" s="16" t="str">
        <x:f>IF(A63="","",IF(OR(NOT(ISNUMBER(B63)),B63&lt;=0,C63="",D63="",NOT(ISNUMBER(H63)),H63&lt;=0,AND(F63&lt;&gt;"Поступление",F63&lt;&gt;"Возврат")),NA(),IF(F63="Возврат",-ROUND(H63,2),ROUND(H63,2))))</x:f>
      </x:c>
      <x:c r="J63" s="19"/>
      <x:c r="K63" s="19"/>
      <x:c r="L63" s="19"/>
    </x:row>
    <x:row r="64" ht="26" customHeight="1">
      <x:c r="A64" s="17"/>
      <x:c r="B64" s="18"/>
      <x:c r="C64" s="17"/>
      <x:c r="D64" s="17"/>
      <x:c r="E64" s="9" t="str">
        <x:f>IF(A64="","",IF(COUNTIFS('По договорам'!$A$10:$A$109,D64)=0,"Нет договора",IF(COUNTIFS('По договорам'!$A$10:$A$109,D64)&gt;1,"Дубль договора",IF(INDEX('По договорам'!$B$10:$B$109,MATCH(D64,'По договорам'!$A$10:$A$109,0))="","Укажите клиента",INDEX('По договорам'!$B$10:$B$109,MATCH(D64,'По договорам'!$A$10:$A$109,0))))))</x:f>
      </x:c>
      <x:c r="F64" s="8"/>
      <x:c r="G64" s="8"/>
      <x:c r="H64" s="14"/>
      <x:c r="I64" s="16" t="str">
        <x:f>IF(A64="","",IF(OR(NOT(ISNUMBER(B64)),B64&lt;=0,C64="",D64="",NOT(ISNUMBER(H64)),H64&lt;=0,AND(F64&lt;&gt;"Поступление",F64&lt;&gt;"Возврат")),NA(),IF(F64="Возврат",-ROUND(H64,2),ROUND(H64,2))))</x:f>
      </x:c>
      <x:c r="J64" s="19"/>
      <x:c r="K64" s="19"/>
      <x:c r="L64" s="19"/>
    </x:row>
    <x:row r="65" ht="26" customHeight="1">
      <x:c r="A65" s="17"/>
      <x:c r="B65" s="18"/>
      <x:c r="C65" s="17"/>
      <x:c r="D65" s="17"/>
      <x:c r="E65" s="9" t="str">
        <x:f>IF(A65="","",IF(COUNTIFS('По договорам'!$A$10:$A$109,D65)=0,"Нет договора",IF(COUNTIFS('По договорам'!$A$10:$A$109,D65)&gt;1,"Дубль договора",IF(INDEX('По договорам'!$B$10:$B$109,MATCH(D65,'По договорам'!$A$10:$A$109,0))="","Укажите клиента",INDEX('По договорам'!$B$10:$B$109,MATCH(D65,'По договорам'!$A$10:$A$109,0))))))</x:f>
      </x:c>
      <x:c r="F65" s="8"/>
      <x:c r="G65" s="8"/>
      <x:c r="H65" s="14"/>
      <x:c r="I65" s="16" t="str">
        <x:f>IF(A65="","",IF(OR(NOT(ISNUMBER(B65)),B65&lt;=0,C65="",D65="",NOT(ISNUMBER(H65)),H65&lt;=0,AND(F65&lt;&gt;"Поступление",F65&lt;&gt;"Возврат")),NA(),IF(F65="Возврат",-ROUND(H65,2),ROUND(H65,2))))</x:f>
      </x:c>
      <x:c r="J65" s="19"/>
      <x:c r="K65" s="19"/>
      <x:c r="L65" s="19"/>
    </x:row>
    <x:row r="66" ht="26" customHeight="1">
      <x:c r="A66" s="17"/>
      <x:c r="B66" s="18"/>
      <x:c r="C66" s="17"/>
      <x:c r="D66" s="17"/>
      <x:c r="E66" s="9" t="str">
        <x:f>IF(A66="","",IF(COUNTIFS('По договорам'!$A$10:$A$109,D66)=0,"Нет договора",IF(COUNTIFS('По договорам'!$A$10:$A$109,D66)&gt;1,"Дубль договора",IF(INDEX('По договорам'!$B$10:$B$109,MATCH(D66,'По договорам'!$A$10:$A$109,0))="","Укажите клиента",INDEX('По договорам'!$B$10:$B$109,MATCH(D66,'По договорам'!$A$10:$A$109,0))))))</x:f>
      </x:c>
      <x:c r="F66" s="8"/>
      <x:c r="G66" s="8"/>
      <x:c r="H66" s="14"/>
      <x:c r="I66" s="16" t="str">
        <x:f>IF(A66="","",IF(OR(NOT(ISNUMBER(B66)),B66&lt;=0,C66="",D66="",NOT(ISNUMBER(H66)),H66&lt;=0,AND(F66&lt;&gt;"Поступление",F66&lt;&gt;"Возврат")),NA(),IF(F66="Возврат",-ROUND(H66,2),ROUND(H66,2))))</x:f>
      </x:c>
      <x:c r="J66" s="19"/>
      <x:c r="K66" s="19"/>
      <x:c r="L66" s="19"/>
    </x:row>
    <x:row r="67" ht="26" customHeight="1">
      <x:c r="A67" s="17"/>
      <x:c r="B67" s="18"/>
      <x:c r="C67" s="17"/>
      <x:c r="D67" s="17"/>
      <x:c r="E67" s="9" t="str">
        <x:f>IF(A67="","",IF(COUNTIFS('По договорам'!$A$10:$A$109,D67)=0,"Нет договора",IF(COUNTIFS('По договорам'!$A$10:$A$109,D67)&gt;1,"Дубль договора",IF(INDEX('По договорам'!$B$10:$B$109,MATCH(D67,'По договорам'!$A$10:$A$109,0))="","Укажите клиента",INDEX('По договорам'!$B$10:$B$109,MATCH(D67,'По договорам'!$A$10:$A$109,0))))))</x:f>
      </x:c>
      <x:c r="F67" s="8"/>
      <x:c r="G67" s="8"/>
      <x:c r="H67" s="14"/>
      <x:c r="I67" s="16" t="str">
        <x:f>IF(A67="","",IF(OR(NOT(ISNUMBER(B67)),B67&lt;=0,C67="",D67="",NOT(ISNUMBER(H67)),H67&lt;=0,AND(F67&lt;&gt;"Поступление",F67&lt;&gt;"Возврат")),NA(),IF(F67="Возврат",-ROUND(H67,2),ROUND(H67,2))))</x:f>
      </x:c>
      <x:c r="J67" s="19"/>
      <x:c r="K67" s="19"/>
      <x:c r="L67" s="19"/>
    </x:row>
    <x:row r="68" ht="26" customHeight="1">
      <x:c r="A68" s="17"/>
      <x:c r="B68" s="18"/>
      <x:c r="C68" s="17"/>
      <x:c r="D68" s="17"/>
      <x:c r="E68" s="9" t="str">
        <x:f>IF(A68="","",IF(COUNTIFS('По договорам'!$A$10:$A$109,D68)=0,"Нет договора",IF(COUNTIFS('По договорам'!$A$10:$A$109,D68)&gt;1,"Дубль договора",IF(INDEX('По договорам'!$B$10:$B$109,MATCH(D68,'По договорам'!$A$10:$A$109,0))="","Укажите клиента",INDEX('По договорам'!$B$10:$B$109,MATCH(D68,'По договорам'!$A$10:$A$109,0))))))</x:f>
      </x:c>
      <x:c r="F68" s="8"/>
      <x:c r="G68" s="8"/>
      <x:c r="H68" s="14"/>
      <x:c r="I68" s="16" t="str">
        <x:f>IF(A68="","",IF(OR(NOT(ISNUMBER(B68)),B68&lt;=0,C68="",D68="",NOT(ISNUMBER(H68)),H68&lt;=0,AND(F68&lt;&gt;"Поступление",F68&lt;&gt;"Возврат")),NA(),IF(F68="Возврат",-ROUND(H68,2),ROUND(H68,2))))</x:f>
      </x:c>
      <x:c r="J68" s="19"/>
      <x:c r="K68" s="19"/>
      <x:c r="L68" s="19"/>
    </x:row>
    <x:row r="69" ht="26" customHeight="1">
      <x:c r="A69" s="17"/>
      <x:c r="B69" s="18"/>
      <x:c r="C69" s="17"/>
      <x:c r="D69" s="17"/>
      <x:c r="E69" s="9" t="str">
        <x:f>IF(A69="","",IF(COUNTIFS('По договорам'!$A$10:$A$109,D69)=0,"Нет договора",IF(COUNTIFS('По договорам'!$A$10:$A$109,D69)&gt;1,"Дубль договора",IF(INDEX('По договорам'!$B$10:$B$109,MATCH(D69,'По договорам'!$A$10:$A$109,0))="","Укажите клиента",INDEX('По договорам'!$B$10:$B$109,MATCH(D69,'По договорам'!$A$10:$A$109,0))))))</x:f>
      </x:c>
      <x:c r="F69" s="8"/>
      <x:c r="G69" s="8"/>
      <x:c r="H69" s="14"/>
      <x:c r="I69" s="16" t="str">
        <x:f>IF(A69="","",IF(OR(NOT(ISNUMBER(B69)),B69&lt;=0,C69="",D69="",NOT(ISNUMBER(H69)),H69&lt;=0,AND(F69&lt;&gt;"Поступление",F69&lt;&gt;"Возврат")),NA(),IF(F69="Возврат",-ROUND(H69,2),ROUND(H69,2))))</x:f>
      </x:c>
      <x:c r="J69" s="19"/>
      <x:c r="K69" s="19"/>
      <x:c r="L69" s="19"/>
    </x:row>
    <x:row r="70" ht="26" customHeight="1">
      <x:c r="A70" s="17"/>
      <x:c r="B70" s="18"/>
      <x:c r="C70" s="17"/>
      <x:c r="D70" s="17"/>
      <x:c r="E70" s="9" t="str">
        <x:f>IF(A70="","",IF(COUNTIFS('По договорам'!$A$10:$A$109,D70)=0,"Нет договора",IF(COUNTIFS('По договорам'!$A$10:$A$109,D70)&gt;1,"Дубль договора",IF(INDEX('По договорам'!$B$10:$B$109,MATCH(D70,'По договорам'!$A$10:$A$109,0))="","Укажите клиента",INDEX('По договорам'!$B$10:$B$109,MATCH(D70,'По договорам'!$A$10:$A$109,0))))))</x:f>
      </x:c>
      <x:c r="F70" s="8"/>
      <x:c r="G70" s="8"/>
      <x:c r="H70" s="14"/>
      <x:c r="I70" s="16" t="str">
        <x:f>IF(A70="","",IF(OR(NOT(ISNUMBER(B70)),B70&lt;=0,C70="",D70="",NOT(ISNUMBER(H70)),H70&lt;=0,AND(F70&lt;&gt;"Поступление",F70&lt;&gt;"Возврат")),NA(),IF(F70="Возврат",-ROUND(H70,2),ROUND(H70,2))))</x:f>
      </x:c>
      <x:c r="J70" s="19"/>
      <x:c r="K70" s="19"/>
      <x:c r="L70" s="19"/>
    </x:row>
    <x:row r="71" ht="26" customHeight="1">
      <x:c r="A71" s="17"/>
      <x:c r="B71" s="18"/>
      <x:c r="C71" s="17"/>
      <x:c r="D71" s="17"/>
      <x:c r="E71" s="9" t="str">
        <x:f>IF(A71="","",IF(COUNTIFS('По договорам'!$A$10:$A$109,D71)=0,"Нет договора",IF(COUNTIFS('По договорам'!$A$10:$A$109,D71)&gt;1,"Дубль договора",IF(INDEX('По договорам'!$B$10:$B$109,MATCH(D71,'По договорам'!$A$10:$A$109,0))="","Укажите клиента",INDEX('По договорам'!$B$10:$B$109,MATCH(D71,'По договорам'!$A$10:$A$109,0))))))</x:f>
      </x:c>
      <x:c r="F71" s="8"/>
      <x:c r="G71" s="8"/>
      <x:c r="H71" s="14"/>
      <x:c r="I71" s="16" t="str">
        <x:f>IF(A71="","",IF(OR(NOT(ISNUMBER(B71)),B71&lt;=0,C71="",D71="",NOT(ISNUMBER(H71)),H71&lt;=0,AND(F71&lt;&gt;"Поступление",F71&lt;&gt;"Возврат")),NA(),IF(F71="Возврат",-ROUND(H71,2),ROUND(H71,2))))</x:f>
      </x:c>
      <x:c r="J71" s="19"/>
      <x:c r="K71" s="19"/>
      <x:c r="L71" s="19"/>
    </x:row>
    <x:row r="72" ht="26" customHeight="1">
      <x:c r="A72" s="17"/>
      <x:c r="B72" s="18"/>
      <x:c r="C72" s="17"/>
      <x:c r="D72" s="17"/>
      <x:c r="E72" s="9" t="str">
        <x:f>IF(A72="","",IF(COUNTIFS('По договорам'!$A$10:$A$109,D72)=0,"Нет договора",IF(COUNTIFS('По договорам'!$A$10:$A$109,D72)&gt;1,"Дубль договора",IF(INDEX('По договорам'!$B$10:$B$109,MATCH(D72,'По договорам'!$A$10:$A$109,0))="","Укажите клиента",INDEX('По договорам'!$B$10:$B$109,MATCH(D72,'По договорам'!$A$10:$A$109,0))))))</x:f>
      </x:c>
      <x:c r="F72" s="8"/>
      <x:c r="G72" s="8"/>
      <x:c r="H72" s="14"/>
      <x:c r="I72" s="16" t="str">
        <x:f>IF(A72="","",IF(OR(NOT(ISNUMBER(B72)),B72&lt;=0,C72="",D72="",NOT(ISNUMBER(H72)),H72&lt;=0,AND(F72&lt;&gt;"Поступление",F72&lt;&gt;"Возврат")),NA(),IF(F72="Возврат",-ROUND(H72,2),ROUND(H72,2))))</x:f>
      </x:c>
      <x:c r="J72" s="19"/>
      <x:c r="K72" s="19"/>
      <x:c r="L72" s="19"/>
    </x:row>
    <x:row r="73" ht="26" customHeight="1">
      <x:c r="A73" s="17"/>
      <x:c r="B73" s="18"/>
      <x:c r="C73" s="17"/>
      <x:c r="D73" s="17"/>
      <x:c r="E73" s="9" t="str">
        <x:f>IF(A73="","",IF(COUNTIFS('По договорам'!$A$10:$A$109,D73)=0,"Нет договора",IF(COUNTIFS('По договорам'!$A$10:$A$109,D73)&gt;1,"Дубль договора",IF(INDEX('По договорам'!$B$10:$B$109,MATCH(D73,'По договорам'!$A$10:$A$109,0))="","Укажите клиента",INDEX('По договорам'!$B$10:$B$109,MATCH(D73,'По договорам'!$A$10:$A$109,0))))))</x:f>
      </x:c>
      <x:c r="F73" s="8"/>
      <x:c r="G73" s="8"/>
      <x:c r="H73" s="14"/>
      <x:c r="I73" s="16" t="str">
        <x:f>IF(A73="","",IF(OR(NOT(ISNUMBER(B73)),B73&lt;=0,C73="",D73="",NOT(ISNUMBER(H73)),H73&lt;=0,AND(F73&lt;&gt;"Поступление",F73&lt;&gt;"Возврат")),NA(),IF(F73="Возврат",-ROUND(H73,2),ROUND(H73,2))))</x:f>
      </x:c>
      <x:c r="J73" s="19"/>
      <x:c r="K73" s="19"/>
      <x:c r="L73" s="19"/>
    </x:row>
    <x:row r="74" ht="26" customHeight="1">
      <x:c r="A74" s="17"/>
      <x:c r="B74" s="18"/>
      <x:c r="C74" s="17"/>
      <x:c r="D74" s="17"/>
      <x:c r="E74" s="9" t="str">
        <x:f>IF(A74="","",IF(COUNTIFS('По договорам'!$A$10:$A$109,D74)=0,"Нет договора",IF(COUNTIFS('По договорам'!$A$10:$A$109,D74)&gt;1,"Дубль договора",IF(INDEX('По договорам'!$B$10:$B$109,MATCH(D74,'По договорам'!$A$10:$A$109,0))="","Укажите клиента",INDEX('По договорам'!$B$10:$B$109,MATCH(D74,'По договорам'!$A$10:$A$109,0))))))</x:f>
      </x:c>
      <x:c r="F74" s="8"/>
      <x:c r="G74" s="8"/>
      <x:c r="H74" s="14"/>
      <x:c r="I74" s="16" t="str">
        <x:f>IF(A74="","",IF(OR(NOT(ISNUMBER(B74)),B74&lt;=0,C74="",D74="",NOT(ISNUMBER(H74)),H74&lt;=0,AND(F74&lt;&gt;"Поступление",F74&lt;&gt;"Возврат")),NA(),IF(F74="Возврат",-ROUND(H74,2),ROUND(H74,2))))</x:f>
      </x:c>
      <x:c r="J74" s="19"/>
      <x:c r="K74" s="19"/>
      <x:c r="L74" s="19"/>
    </x:row>
    <x:row r="75" ht="26" customHeight="1">
      <x:c r="A75" s="17"/>
      <x:c r="B75" s="18"/>
      <x:c r="C75" s="17"/>
      <x:c r="D75" s="17"/>
      <x:c r="E75" s="9" t="str">
        <x:f>IF(A75="","",IF(COUNTIFS('По договорам'!$A$10:$A$109,D75)=0,"Нет договора",IF(COUNTIFS('По договорам'!$A$10:$A$109,D75)&gt;1,"Дубль договора",IF(INDEX('По договорам'!$B$10:$B$109,MATCH(D75,'По договорам'!$A$10:$A$109,0))="","Укажите клиента",INDEX('По договорам'!$B$10:$B$109,MATCH(D75,'По договорам'!$A$10:$A$109,0))))))</x:f>
      </x:c>
      <x:c r="F75" s="8"/>
      <x:c r="G75" s="8"/>
      <x:c r="H75" s="14"/>
      <x:c r="I75" s="16" t="str">
        <x:f>IF(A75="","",IF(OR(NOT(ISNUMBER(B75)),B75&lt;=0,C75="",D75="",NOT(ISNUMBER(H75)),H75&lt;=0,AND(F75&lt;&gt;"Поступление",F75&lt;&gt;"Возврат")),NA(),IF(F75="Возврат",-ROUND(H75,2),ROUND(H75,2))))</x:f>
      </x:c>
      <x:c r="J75" s="19"/>
      <x:c r="K75" s="19"/>
      <x:c r="L75" s="19"/>
    </x:row>
    <x:row r="76" ht="26" customHeight="1">
      <x:c r="A76" s="17"/>
      <x:c r="B76" s="18"/>
      <x:c r="C76" s="17"/>
      <x:c r="D76" s="17"/>
      <x:c r="E76" s="9" t="str">
        <x:f>IF(A76="","",IF(COUNTIFS('По договорам'!$A$10:$A$109,D76)=0,"Нет договора",IF(COUNTIFS('По договорам'!$A$10:$A$109,D76)&gt;1,"Дубль договора",IF(INDEX('По договорам'!$B$10:$B$109,MATCH(D76,'По договорам'!$A$10:$A$109,0))="","Укажите клиента",INDEX('По договорам'!$B$10:$B$109,MATCH(D76,'По договорам'!$A$10:$A$109,0))))))</x:f>
      </x:c>
      <x:c r="F76" s="8"/>
      <x:c r="G76" s="8"/>
      <x:c r="H76" s="14"/>
      <x:c r="I76" s="16" t="str">
        <x:f>IF(A76="","",IF(OR(NOT(ISNUMBER(B76)),B76&lt;=0,C76="",D76="",NOT(ISNUMBER(H76)),H76&lt;=0,AND(F76&lt;&gt;"Поступление",F76&lt;&gt;"Возврат")),NA(),IF(F76="Возврат",-ROUND(H76,2),ROUND(H76,2))))</x:f>
      </x:c>
      <x:c r="J76" s="19"/>
      <x:c r="K76" s="19"/>
      <x:c r="L76" s="19"/>
    </x:row>
    <x:row r="77" ht="26" customHeight="1">
      <x:c r="A77" s="17"/>
      <x:c r="B77" s="18"/>
      <x:c r="C77" s="17"/>
      <x:c r="D77" s="17"/>
      <x:c r="E77" s="9" t="str">
        <x:f>IF(A77="","",IF(COUNTIFS('По договорам'!$A$10:$A$109,D77)=0,"Нет договора",IF(COUNTIFS('По договорам'!$A$10:$A$109,D77)&gt;1,"Дубль договора",IF(INDEX('По договорам'!$B$10:$B$109,MATCH(D77,'По договорам'!$A$10:$A$109,0))="","Укажите клиента",INDEX('По договорам'!$B$10:$B$109,MATCH(D77,'По договорам'!$A$10:$A$109,0))))))</x:f>
      </x:c>
      <x:c r="F77" s="8"/>
      <x:c r="G77" s="8"/>
      <x:c r="H77" s="14"/>
      <x:c r="I77" s="16" t="str">
        <x:f>IF(A77="","",IF(OR(NOT(ISNUMBER(B77)),B77&lt;=0,C77="",D77="",NOT(ISNUMBER(H77)),H77&lt;=0,AND(F77&lt;&gt;"Поступление",F77&lt;&gt;"Возврат")),NA(),IF(F77="Возврат",-ROUND(H77,2),ROUND(H77,2))))</x:f>
      </x:c>
      <x:c r="J77" s="19"/>
      <x:c r="K77" s="19"/>
      <x:c r="L77" s="19"/>
    </x:row>
    <x:row r="78" ht="26" customHeight="1">
      <x:c r="A78" s="17"/>
      <x:c r="B78" s="18"/>
      <x:c r="C78" s="17"/>
      <x:c r="D78" s="17"/>
      <x:c r="E78" s="9" t="str">
        <x:f>IF(A78="","",IF(COUNTIFS('По договорам'!$A$10:$A$109,D78)=0,"Нет договора",IF(COUNTIFS('По договорам'!$A$10:$A$109,D78)&gt;1,"Дубль договора",IF(INDEX('По договорам'!$B$10:$B$109,MATCH(D78,'По договорам'!$A$10:$A$109,0))="","Укажите клиента",INDEX('По договорам'!$B$10:$B$109,MATCH(D78,'По договорам'!$A$10:$A$109,0))))))</x:f>
      </x:c>
      <x:c r="F78" s="8"/>
      <x:c r="G78" s="8"/>
      <x:c r="H78" s="14"/>
      <x:c r="I78" s="16" t="str">
        <x:f>IF(A78="","",IF(OR(NOT(ISNUMBER(B78)),B78&lt;=0,C78="",D78="",NOT(ISNUMBER(H78)),H78&lt;=0,AND(F78&lt;&gt;"Поступление",F78&lt;&gt;"Возврат")),NA(),IF(F78="Возврат",-ROUND(H78,2),ROUND(H78,2))))</x:f>
      </x:c>
      <x:c r="J78" s="19"/>
      <x:c r="K78" s="19"/>
      <x:c r="L78" s="19"/>
    </x:row>
    <x:row r="79" ht="26" customHeight="1">
      <x:c r="A79" s="17"/>
      <x:c r="B79" s="18"/>
      <x:c r="C79" s="17"/>
      <x:c r="D79" s="17"/>
      <x:c r="E79" s="9" t="str">
        <x:f>IF(A79="","",IF(COUNTIFS('По договорам'!$A$10:$A$109,D79)=0,"Нет договора",IF(COUNTIFS('По договорам'!$A$10:$A$109,D79)&gt;1,"Дубль договора",IF(INDEX('По договорам'!$B$10:$B$109,MATCH(D79,'По договорам'!$A$10:$A$109,0))="","Укажите клиента",INDEX('По договорам'!$B$10:$B$109,MATCH(D79,'По договорам'!$A$10:$A$109,0))))))</x:f>
      </x:c>
      <x:c r="F79" s="8"/>
      <x:c r="G79" s="8"/>
      <x:c r="H79" s="14"/>
      <x:c r="I79" s="16" t="str">
        <x:f>IF(A79="","",IF(OR(NOT(ISNUMBER(B79)),B79&lt;=0,C79="",D79="",NOT(ISNUMBER(H79)),H79&lt;=0,AND(F79&lt;&gt;"Поступление",F79&lt;&gt;"Возврат")),NA(),IF(F79="Возврат",-ROUND(H79,2),ROUND(H79,2))))</x:f>
      </x:c>
      <x:c r="J79" s="19"/>
      <x:c r="K79" s="19"/>
      <x:c r="L79" s="19"/>
    </x:row>
    <x:row r="80" ht="26" customHeight="1">
      <x:c r="A80" s="17"/>
      <x:c r="B80" s="18"/>
      <x:c r="C80" s="17"/>
      <x:c r="D80" s="17"/>
      <x:c r="E80" s="9" t="str">
        <x:f>IF(A80="","",IF(COUNTIFS('По договорам'!$A$10:$A$109,D80)=0,"Нет договора",IF(COUNTIFS('По договорам'!$A$10:$A$109,D80)&gt;1,"Дубль договора",IF(INDEX('По договорам'!$B$10:$B$109,MATCH(D80,'По договорам'!$A$10:$A$109,0))="","Укажите клиента",INDEX('По договорам'!$B$10:$B$109,MATCH(D80,'По договорам'!$A$10:$A$109,0))))))</x:f>
      </x:c>
      <x:c r="F80" s="8"/>
      <x:c r="G80" s="8"/>
      <x:c r="H80" s="14"/>
      <x:c r="I80" s="16" t="str">
        <x:f>IF(A80="","",IF(OR(NOT(ISNUMBER(B80)),B80&lt;=0,C80="",D80="",NOT(ISNUMBER(H80)),H80&lt;=0,AND(F80&lt;&gt;"Поступление",F80&lt;&gt;"Возврат")),NA(),IF(F80="Возврат",-ROUND(H80,2),ROUND(H80,2))))</x:f>
      </x:c>
      <x:c r="J80" s="19"/>
      <x:c r="K80" s="19"/>
      <x:c r="L80" s="19"/>
    </x:row>
    <x:row r="81" ht="26" customHeight="1">
      <x:c r="A81" s="17"/>
      <x:c r="B81" s="18"/>
      <x:c r="C81" s="17"/>
      <x:c r="D81" s="17"/>
      <x:c r="E81" s="9" t="str">
        <x:f>IF(A81="","",IF(COUNTIFS('По договорам'!$A$10:$A$109,D81)=0,"Нет договора",IF(COUNTIFS('По договорам'!$A$10:$A$109,D81)&gt;1,"Дубль договора",IF(INDEX('По договорам'!$B$10:$B$109,MATCH(D81,'По договорам'!$A$10:$A$109,0))="","Укажите клиента",INDEX('По договорам'!$B$10:$B$109,MATCH(D81,'По договорам'!$A$10:$A$109,0))))))</x:f>
      </x:c>
      <x:c r="F81" s="8"/>
      <x:c r="G81" s="8"/>
      <x:c r="H81" s="14"/>
      <x:c r="I81" s="16" t="str">
        <x:f>IF(A81="","",IF(OR(NOT(ISNUMBER(B81)),B81&lt;=0,C81="",D81="",NOT(ISNUMBER(H81)),H81&lt;=0,AND(F81&lt;&gt;"Поступление",F81&lt;&gt;"Возврат")),NA(),IF(F81="Возврат",-ROUND(H81,2),ROUND(H81,2))))</x:f>
      </x:c>
      <x:c r="J81" s="19"/>
      <x:c r="K81" s="19"/>
      <x:c r="L81" s="19"/>
    </x:row>
    <x:row r="82" ht="26" customHeight="1">
      <x:c r="A82" s="17"/>
      <x:c r="B82" s="18"/>
      <x:c r="C82" s="17"/>
      <x:c r="D82" s="17"/>
      <x:c r="E82" s="9" t="str">
        <x:f>IF(A82="","",IF(COUNTIFS('По договорам'!$A$10:$A$109,D82)=0,"Нет договора",IF(COUNTIFS('По договорам'!$A$10:$A$109,D82)&gt;1,"Дубль договора",IF(INDEX('По договорам'!$B$10:$B$109,MATCH(D82,'По договорам'!$A$10:$A$109,0))="","Укажите клиента",INDEX('По договорам'!$B$10:$B$109,MATCH(D82,'По договорам'!$A$10:$A$109,0))))))</x:f>
      </x:c>
      <x:c r="F82" s="8"/>
      <x:c r="G82" s="8"/>
      <x:c r="H82" s="14"/>
      <x:c r="I82" s="16" t="str">
        <x:f>IF(A82="","",IF(OR(NOT(ISNUMBER(B82)),B82&lt;=0,C82="",D82="",NOT(ISNUMBER(H82)),H82&lt;=0,AND(F82&lt;&gt;"Поступление",F82&lt;&gt;"Возврат")),NA(),IF(F82="Возврат",-ROUND(H82,2),ROUND(H82,2))))</x:f>
      </x:c>
      <x:c r="J82" s="19"/>
      <x:c r="K82" s="19"/>
      <x:c r="L82" s="19"/>
    </x:row>
    <x:row r="83" ht="26" customHeight="1">
      <x:c r="A83" s="17"/>
      <x:c r="B83" s="18"/>
      <x:c r="C83" s="17"/>
      <x:c r="D83" s="17"/>
      <x:c r="E83" s="9" t="str">
        <x:f>IF(A83="","",IF(COUNTIFS('По договорам'!$A$10:$A$109,D83)=0,"Нет договора",IF(COUNTIFS('По договорам'!$A$10:$A$109,D83)&gt;1,"Дубль договора",IF(INDEX('По договорам'!$B$10:$B$109,MATCH(D83,'По договорам'!$A$10:$A$109,0))="","Укажите клиента",INDEX('По договорам'!$B$10:$B$109,MATCH(D83,'По договорам'!$A$10:$A$109,0))))))</x:f>
      </x:c>
      <x:c r="F83" s="8"/>
      <x:c r="G83" s="8"/>
      <x:c r="H83" s="14"/>
      <x:c r="I83" s="16" t="str">
        <x:f>IF(A83="","",IF(OR(NOT(ISNUMBER(B83)),B83&lt;=0,C83="",D83="",NOT(ISNUMBER(H83)),H83&lt;=0,AND(F83&lt;&gt;"Поступление",F83&lt;&gt;"Возврат")),NA(),IF(F83="Возврат",-ROUND(H83,2),ROUND(H83,2))))</x:f>
      </x:c>
      <x:c r="J83" s="19"/>
      <x:c r="K83" s="19"/>
      <x:c r="L83" s="19"/>
    </x:row>
    <x:row r="84" ht="26" customHeight="1">
      <x:c r="A84" s="17"/>
      <x:c r="B84" s="18"/>
      <x:c r="C84" s="17"/>
      <x:c r="D84" s="17"/>
      <x:c r="E84" s="9" t="str">
        <x:f>IF(A84="","",IF(COUNTIFS('По договорам'!$A$10:$A$109,D84)=0,"Нет договора",IF(COUNTIFS('По договорам'!$A$10:$A$109,D84)&gt;1,"Дубль договора",IF(INDEX('По договорам'!$B$10:$B$109,MATCH(D84,'По договорам'!$A$10:$A$109,0))="","Укажите клиента",INDEX('По договорам'!$B$10:$B$109,MATCH(D84,'По договорам'!$A$10:$A$109,0))))))</x:f>
      </x:c>
      <x:c r="F84" s="8"/>
      <x:c r="G84" s="8"/>
      <x:c r="H84" s="14"/>
      <x:c r="I84" s="16" t="str">
        <x:f>IF(A84="","",IF(OR(NOT(ISNUMBER(B84)),B84&lt;=0,C84="",D84="",NOT(ISNUMBER(H84)),H84&lt;=0,AND(F84&lt;&gt;"Поступление",F84&lt;&gt;"Возврат")),NA(),IF(F84="Возврат",-ROUND(H84,2),ROUND(H84,2))))</x:f>
      </x:c>
      <x:c r="J84" s="19"/>
      <x:c r="K84" s="19"/>
      <x:c r="L84" s="19"/>
    </x:row>
    <x:row r="85" ht="26" customHeight="1">
      <x:c r="A85" s="17"/>
      <x:c r="B85" s="18"/>
      <x:c r="C85" s="17"/>
      <x:c r="D85" s="17"/>
      <x:c r="E85" s="9" t="str">
        <x:f>IF(A85="","",IF(COUNTIFS('По договорам'!$A$10:$A$109,D85)=0,"Нет договора",IF(COUNTIFS('По договорам'!$A$10:$A$109,D85)&gt;1,"Дубль договора",IF(INDEX('По договорам'!$B$10:$B$109,MATCH(D85,'По договорам'!$A$10:$A$109,0))="","Укажите клиента",INDEX('По договорам'!$B$10:$B$109,MATCH(D85,'По договорам'!$A$10:$A$109,0))))))</x:f>
      </x:c>
      <x:c r="F85" s="8"/>
      <x:c r="G85" s="8"/>
      <x:c r="H85" s="14"/>
      <x:c r="I85" s="16" t="str">
        <x:f>IF(A85="","",IF(OR(NOT(ISNUMBER(B85)),B85&lt;=0,C85="",D85="",NOT(ISNUMBER(H85)),H85&lt;=0,AND(F85&lt;&gt;"Поступление",F85&lt;&gt;"Возврат")),NA(),IF(F85="Возврат",-ROUND(H85,2),ROUND(H85,2))))</x:f>
      </x:c>
      <x:c r="J85" s="19"/>
      <x:c r="K85" s="19"/>
      <x:c r="L85" s="19"/>
    </x:row>
    <x:row r="86" ht="26" customHeight="1">
      <x:c r="A86" s="17"/>
      <x:c r="B86" s="18"/>
      <x:c r="C86" s="17"/>
      <x:c r="D86" s="17"/>
      <x:c r="E86" s="9" t="str">
        <x:f>IF(A86="","",IF(COUNTIFS('По договорам'!$A$10:$A$109,D86)=0,"Нет договора",IF(COUNTIFS('По договорам'!$A$10:$A$109,D86)&gt;1,"Дубль договора",IF(INDEX('По договорам'!$B$10:$B$109,MATCH(D86,'По договорам'!$A$10:$A$109,0))="","Укажите клиента",INDEX('По договорам'!$B$10:$B$109,MATCH(D86,'По договорам'!$A$10:$A$109,0))))))</x:f>
      </x:c>
      <x:c r="F86" s="8"/>
      <x:c r="G86" s="8"/>
      <x:c r="H86" s="14"/>
      <x:c r="I86" s="16" t="str">
        <x:f>IF(A86="","",IF(OR(NOT(ISNUMBER(B86)),B86&lt;=0,C86="",D86="",NOT(ISNUMBER(H86)),H86&lt;=0,AND(F86&lt;&gt;"Поступление",F86&lt;&gt;"Возврат")),NA(),IF(F86="Возврат",-ROUND(H86,2),ROUND(H86,2))))</x:f>
      </x:c>
      <x:c r="J86" s="19"/>
      <x:c r="K86" s="19"/>
      <x:c r="L86" s="19"/>
    </x:row>
    <x:row r="87" ht="26" customHeight="1">
      <x:c r="A87" s="17"/>
      <x:c r="B87" s="18"/>
      <x:c r="C87" s="17"/>
      <x:c r="D87" s="17"/>
      <x:c r="E87" s="9" t="str">
        <x:f>IF(A87="","",IF(COUNTIFS('По договорам'!$A$10:$A$109,D87)=0,"Нет договора",IF(COUNTIFS('По договорам'!$A$10:$A$109,D87)&gt;1,"Дубль договора",IF(INDEX('По договорам'!$B$10:$B$109,MATCH(D87,'По договорам'!$A$10:$A$109,0))="","Укажите клиента",INDEX('По договорам'!$B$10:$B$109,MATCH(D87,'По договорам'!$A$10:$A$109,0))))))</x:f>
      </x:c>
      <x:c r="F87" s="8"/>
      <x:c r="G87" s="8"/>
      <x:c r="H87" s="14"/>
      <x:c r="I87" s="16" t="str">
        <x:f>IF(A87="","",IF(OR(NOT(ISNUMBER(B87)),B87&lt;=0,C87="",D87="",NOT(ISNUMBER(H87)),H87&lt;=0,AND(F87&lt;&gt;"Поступление",F87&lt;&gt;"Возврат")),NA(),IF(F87="Возврат",-ROUND(H87,2),ROUND(H87,2))))</x:f>
      </x:c>
      <x:c r="J87" s="19"/>
      <x:c r="K87" s="19"/>
      <x:c r="L87" s="19"/>
    </x:row>
    <x:row r="88" ht="26" customHeight="1">
      <x:c r="A88" s="17"/>
      <x:c r="B88" s="18"/>
      <x:c r="C88" s="17"/>
      <x:c r="D88" s="17"/>
      <x:c r="E88" s="9" t="str">
        <x:f>IF(A88="","",IF(COUNTIFS('По договорам'!$A$10:$A$109,D88)=0,"Нет договора",IF(COUNTIFS('По договорам'!$A$10:$A$109,D88)&gt;1,"Дубль договора",IF(INDEX('По договорам'!$B$10:$B$109,MATCH(D88,'По договорам'!$A$10:$A$109,0))="","Укажите клиента",INDEX('По договорам'!$B$10:$B$109,MATCH(D88,'По договорам'!$A$10:$A$109,0))))))</x:f>
      </x:c>
      <x:c r="F88" s="8"/>
      <x:c r="G88" s="8"/>
      <x:c r="H88" s="14"/>
      <x:c r="I88" s="16" t="str">
        <x:f>IF(A88="","",IF(OR(NOT(ISNUMBER(B88)),B88&lt;=0,C88="",D88="",NOT(ISNUMBER(H88)),H88&lt;=0,AND(F88&lt;&gt;"Поступление",F88&lt;&gt;"Возврат")),NA(),IF(F88="Возврат",-ROUND(H88,2),ROUND(H88,2))))</x:f>
      </x:c>
      <x:c r="J88" s="19"/>
      <x:c r="K88" s="19"/>
      <x:c r="L88" s="19"/>
    </x:row>
    <x:row r="89" ht="26" customHeight="1">
      <x:c r="A89" s="17"/>
      <x:c r="B89" s="18"/>
      <x:c r="C89" s="17"/>
      <x:c r="D89" s="17"/>
      <x:c r="E89" s="9" t="str">
        <x:f>IF(A89="","",IF(COUNTIFS('По договорам'!$A$10:$A$109,D89)=0,"Нет договора",IF(COUNTIFS('По договорам'!$A$10:$A$109,D89)&gt;1,"Дубль договора",IF(INDEX('По договорам'!$B$10:$B$109,MATCH(D89,'По договорам'!$A$10:$A$109,0))="","Укажите клиента",INDEX('По договорам'!$B$10:$B$109,MATCH(D89,'По договорам'!$A$10:$A$109,0))))))</x:f>
      </x:c>
      <x:c r="F89" s="8"/>
      <x:c r="G89" s="8"/>
      <x:c r="H89" s="14"/>
      <x:c r="I89" s="16" t="str">
        <x:f>IF(A89="","",IF(OR(NOT(ISNUMBER(B89)),B89&lt;=0,C89="",D89="",NOT(ISNUMBER(H89)),H89&lt;=0,AND(F89&lt;&gt;"Поступление",F89&lt;&gt;"Возврат")),NA(),IF(F89="Возврат",-ROUND(H89,2),ROUND(H89,2))))</x:f>
      </x:c>
      <x:c r="J89" s="19"/>
      <x:c r="K89" s="19"/>
      <x:c r="L89" s="19"/>
    </x:row>
    <x:row r="90" ht="26" customHeight="1">
      <x:c r="A90" s="17"/>
      <x:c r="B90" s="18"/>
      <x:c r="C90" s="17"/>
      <x:c r="D90" s="17"/>
      <x:c r="E90" s="9" t="str">
        <x:f>IF(A90="","",IF(COUNTIFS('По договорам'!$A$10:$A$109,D90)=0,"Нет договора",IF(COUNTIFS('По договорам'!$A$10:$A$109,D90)&gt;1,"Дубль договора",IF(INDEX('По договорам'!$B$10:$B$109,MATCH(D90,'По договорам'!$A$10:$A$109,0))="","Укажите клиента",INDEX('По договорам'!$B$10:$B$109,MATCH(D90,'По договорам'!$A$10:$A$109,0))))))</x:f>
      </x:c>
      <x:c r="F90" s="8"/>
      <x:c r="G90" s="8"/>
      <x:c r="H90" s="14"/>
      <x:c r="I90" s="16" t="str">
        <x:f>IF(A90="","",IF(OR(NOT(ISNUMBER(B90)),B90&lt;=0,C90="",D90="",NOT(ISNUMBER(H90)),H90&lt;=0,AND(F90&lt;&gt;"Поступление",F90&lt;&gt;"Возврат")),NA(),IF(F90="Возврат",-ROUND(H90,2),ROUND(H90,2))))</x:f>
      </x:c>
      <x:c r="J90" s="19"/>
      <x:c r="K90" s="19"/>
      <x:c r="L90" s="19"/>
    </x:row>
    <x:row r="91" ht="26" customHeight="1">
      <x:c r="A91" s="17"/>
      <x:c r="B91" s="18"/>
      <x:c r="C91" s="17"/>
      <x:c r="D91" s="17"/>
      <x:c r="E91" s="9" t="str">
        <x:f>IF(A91="","",IF(COUNTIFS('По договорам'!$A$10:$A$109,D91)=0,"Нет договора",IF(COUNTIFS('По договорам'!$A$10:$A$109,D91)&gt;1,"Дубль договора",IF(INDEX('По договорам'!$B$10:$B$109,MATCH(D91,'По договорам'!$A$10:$A$109,0))="","Укажите клиента",INDEX('По договорам'!$B$10:$B$109,MATCH(D91,'По договорам'!$A$10:$A$109,0))))))</x:f>
      </x:c>
      <x:c r="F91" s="8"/>
      <x:c r="G91" s="8"/>
      <x:c r="H91" s="14"/>
      <x:c r="I91" s="16" t="str">
        <x:f>IF(A91="","",IF(OR(NOT(ISNUMBER(B91)),B91&lt;=0,C91="",D91="",NOT(ISNUMBER(H91)),H91&lt;=0,AND(F91&lt;&gt;"Поступление",F91&lt;&gt;"Возврат")),NA(),IF(F91="Возврат",-ROUND(H91,2),ROUND(H91,2))))</x:f>
      </x:c>
      <x:c r="J91" s="19"/>
      <x:c r="K91" s="19"/>
      <x:c r="L91" s="19"/>
    </x:row>
    <x:row r="92" ht="26" customHeight="1">
      <x:c r="A92" s="17"/>
      <x:c r="B92" s="18"/>
      <x:c r="C92" s="17"/>
      <x:c r="D92" s="17"/>
      <x:c r="E92" s="9" t="str">
        <x:f>IF(A92="","",IF(COUNTIFS('По договорам'!$A$10:$A$109,D92)=0,"Нет договора",IF(COUNTIFS('По договорам'!$A$10:$A$109,D92)&gt;1,"Дубль договора",IF(INDEX('По договорам'!$B$10:$B$109,MATCH(D92,'По договорам'!$A$10:$A$109,0))="","Укажите клиента",INDEX('По договорам'!$B$10:$B$109,MATCH(D92,'По договорам'!$A$10:$A$109,0))))))</x:f>
      </x:c>
      <x:c r="F92" s="8"/>
      <x:c r="G92" s="8"/>
      <x:c r="H92" s="14"/>
      <x:c r="I92" s="16" t="str">
        <x:f>IF(A92="","",IF(OR(NOT(ISNUMBER(B92)),B92&lt;=0,C92="",D92="",NOT(ISNUMBER(H92)),H92&lt;=0,AND(F92&lt;&gt;"Поступление",F92&lt;&gt;"Возврат")),NA(),IF(F92="Возврат",-ROUND(H92,2),ROUND(H92,2))))</x:f>
      </x:c>
      <x:c r="J92" s="19"/>
      <x:c r="K92" s="19"/>
      <x:c r="L92" s="19"/>
    </x:row>
    <x:row r="93" ht="26" customHeight="1">
      <x:c r="A93" s="17"/>
      <x:c r="B93" s="18"/>
      <x:c r="C93" s="17"/>
      <x:c r="D93" s="17"/>
      <x:c r="E93" s="9" t="str">
        <x:f>IF(A93="","",IF(COUNTIFS('По договорам'!$A$10:$A$109,D93)=0,"Нет договора",IF(COUNTIFS('По договорам'!$A$10:$A$109,D93)&gt;1,"Дубль договора",IF(INDEX('По договорам'!$B$10:$B$109,MATCH(D93,'По договорам'!$A$10:$A$109,0))="","Укажите клиента",INDEX('По договорам'!$B$10:$B$109,MATCH(D93,'По договорам'!$A$10:$A$109,0))))))</x:f>
      </x:c>
      <x:c r="F93" s="8"/>
      <x:c r="G93" s="8"/>
      <x:c r="H93" s="14"/>
      <x:c r="I93" s="16" t="str">
        <x:f>IF(A93="","",IF(OR(NOT(ISNUMBER(B93)),B93&lt;=0,C93="",D93="",NOT(ISNUMBER(H93)),H93&lt;=0,AND(F93&lt;&gt;"Поступление",F93&lt;&gt;"Возврат")),NA(),IF(F93="Возврат",-ROUND(H93,2),ROUND(H93,2))))</x:f>
      </x:c>
      <x:c r="J93" s="19"/>
      <x:c r="K93" s="19"/>
      <x:c r="L93" s="19"/>
    </x:row>
    <x:row r="94" ht="26" customHeight="1">
      <x:c r="A94" s="17"/>
      <x:c r="B94" s="18"/>
      <x:c r="C94" s="17"/>
      <x:c r="D94" s="17"/>
      <x:c r="E94" s="9" t="str">
        <x:f>IF(A94="","",IF(COUNTIFS('По договорам'!$A$10:$A$109,D94)=0,"Нет договора",IF(COUNTIFS('По договорам'!$A$10:$A$109,D94)&gt;1,"Дубль договора",IF(INDEX('По договорам'!$B$10:$B$109,MATCH(D94,'По договорам'!$A$10:$A$109,0))="","Укажите клиента",INDEX('По договорам'!$B$10:$B$109,MATCH(D94,'По договорам'!$A$10:$A$109,0))))))</x:f>
      </x:c>
      <x:c r="F94" s="8"/>
      <x:c r="G94" s="8"/>
      <x:c r="H94" s="14"/>
      <x:c r="I94" s="16" t="str">
        <x:f>IF(A94="","",IF(OR(NOT(ISNUMBER(B94)),B94&lt;=0,C94="",D94="",NOT(ISNUMBER(H94)),H94&lt;=0,AND(F94&lt;&gt;"Поступление",F94&lt;&gt;"Возврат")),NA(),IF(F94="Возврат",-ROUND(H94,2),ROUND(H94,2))))</x:f>
      </x:c>
      <x:c r="J94" s="19"/>
      <x:c r="K94" s="19"/>
      <x:c r="L94" s="19"/>
    </x:row>
    <x:row r="95" ht="26" customHeight="1">
      <x:c r="A95" s="17"/>
      <x:c r="B95" s="18"/>
      <x:c r="C95" s="17"/>
      <x:c r="D95" s="17"/>
      <x:c r="E95" s="9" t="str">
        <x:f>IF(A95="","",IF(COUNTIFS('По договорам'!$A$10:$A$109,D95)=0,"Нет договора",IF(COUNTIFS('По договорам'!$A$10:$A$109,D95)&gt;1,"Дубль договора",IF(INDEX('По договорам'!$B$10:$B$109,MATCH(D95,'По договорам'!$A$10:$A$109,0))="","Укажите клиента",INDEX('По договорам'!$B$10:$B$109,MATCH(D95,'По договорам'!$A$10:$A$109,0))))))</x:f>
      </x:c>
      <x:c r="F95" s="8"/>
      <x:c r="G95" s="8"/>
      <x:c r="H95" s="14"/>
      <x:c r="I95" s="16" t="str">
        <x:f>IF(A95="","",IF(OR(NOT(ISNUMBER(B95)),B95&lt;=0,C95="",D95="",NOT(ISNUMBER(H95)),H95&lt;=0,AND(F95&lt;&gt;"Поступление",F95&lt;&gt;"Возврат")),NA(),IF(F95="Возврат",-ROUND(H95,2),ROUND(H95,2))))</x:f>
      </x:c>
      <x:c r="J95" s="19"/>
      <x:c r="K95" s="19"/>
      <x:c r="L95" s="19"/>
    </x:row>
    <x:row r="96" ht="26" customHeight="1">
      <x:c r="A96" s="17"/>
      <x:c r="B96" s="18"/>
      <x:c r="C96" s="17"/>
      <x:c r="D96" s="17"/>
      <x:c r="E96" s="9" t="str">
        <x:f>IF(A96="","",IF(COUNTIFS('По договорам'!$A$10:$A$109,D96)=0,"Нет договора",IF(COUNTIFS('По договорам'!$A$10:$A$109,D96)&gt;1,"Дубль договора",IF(INDEX('По договорам'!$B$10:$B$109,MATCH(D96,'По договорам'!$A$10:$A$109,0))="","Укажите клиента",INDEX('По договорам'!$B$10:$B$109,MATCH(D96,'По договорам'!$A$10:$A$109,0))))))</x:f>
      </x:c>
      <x:c r="F96" s="8"/>
      <x:c r="G96" s="8"/>
      <x:c r="H96" s="14"/>
      <x:c r="I96" s="16" t="str">
        <x:f>IF(A96="","",IF(OR(NOT(ISNUMBER(B96)),B96&lt;=0,C96="",D96="",NOT(ISNUMBER(H96)),H96&lt;=0,AND(F96&lt;&gt;"Поступление",F96&lt;&gt;"Возврат")),NA(),IF(F96="Возврат",-ROUND(H96,2),ROUND(H96,2))))</x:f>
      </x:c>
      <x:c r="J96" s="19"/>
      <x:c r="K96" s="19"/>
      <x:c r="L96" s="19"/>
    </x:row>
    <x:row r="97" ht="26" customHeight="1">
      <x:c r="A97" s="17"/>
      <x:c r="B97" s="18"/>
      <x:c r="C97" s="17"/>
      <x:c r="D97" s="17"/>
      <x:c r="E97" s="9" t="str">
        <x:f>IF(A97="","",IF(COUNTIFS('По договорам'!$A$10:$A$109,D97)=0,"Нет договора",IF(COUNTIFS('По договорам'!$A$10:$A$109,D97)&gt;1,"Дубль договора",IF(INDEX('По договорам'!$B$10:$B$109,MATCH(D97,'По договорам'!$A$10:$A$109,0))="","Укажите клиента",INDEX('По договорам'!$B$10:$B$109,MATCH(D97,'По договорам'!$A$10:$A$109,0))))))</x:f>
      </x:c>
      <x:c r="F97" s="8"/>
      <x:c r="G97" s="8"/>
      <x:c r="H97" s="14"/>
      <x:c r="I97" s="16" t="str">
        <x:f>IF(A97="","",IF(OR(NOT(ISNUMBER(B97)),B97&lt;=0,C97="",D97="",NOT(ISNUMBER(H97)),H97&lt;=0,AND(F97&lt;&gt;"Поступление",F97&lt;&gt;"Возврат")),NA(),IF(F97="Возврат",-ROUND(H97,2),ROUND(H97,2))))</x:f>
      </x:c>
      <x:c r="J97" s="19"/>
      <x:c r="K97" s="19"/>
      <x:c r="L97" s="19"/>
    </x:row>
    <x:row r="98" ht="26" customHeight="1">
      <x:c r="A98" s="17"/>
      <x:c r="B98" s="18"/>
      <x:c r="C98" s="17"/>
      <x:c r="D98" s="17"/>
      <x:c r="E98" s="9" t="str">
        <x:f>IF(A98="","",IF(COUNTIFS('По договорам'!$A$10:$A$109,D98)=0,"Нет договора",IF(COUNTIFS('По договорам'!$A$10:$A$109,D98)&gt;1,"Дубль договора",IF(INDEX('По договорам'!$B$10:$B$109,MATCH(D98,'По договорам'!$A$10:$A$109,0))="","Укажите клиента",INDEX('По договорам'!$B$10:$B$109,MATCH(D98,'По договорам'!$A$10:$A$109,0))))))</x:f>
      </x:c>
      <x:c r="F98" s="8"/>
      <x:c r="G98" s="8"/>
      <x:c r="H98" s="14"/>
      <x:c r="I98" s="16" t="str">
        <x:f>IF(A98="","",IF(OR(NOT(ISNUMBER(B98)),B98&lt;=0,C98="",D98="",NOT(ISNUMBER(H98)),H98&lt;=0,AND(F98&lt;&gt;"Поступление",F98&lt;&gt;"Возврат")),NA(),IF(F98="Возврат",-ROUND(H98,2),ROUND(H98,2))))</x:f>
      </x:c>
      <x:c r="J98" s="19"/>
      <x:c r="K98" s="19"/>
      <x:c r="L98" s="19"/>
    </x:row>
    <x:row r="99" ht="26" customHeight="1">
      <x:c r="A99" s="17"/>
      <x:c r="B99" s="18"/>
      <x:c r="C99" s="17"/>
      <x:c r="D99" s="17"/>
      <x:c r="E99" s="9" t="str">
        <x:f>IF(A99="","",IF(COUNTIFS('По договорам'!$A$10:$A$109,D99)=0,"Нет договора",IF(COUNTIFS('По договорам'!$A$10:$A$109,D99)&gt;1,"Дубль договора",IF(INDEX('По договорам'!$B$10:$B$109,MATCH(D99,'По договорам'!$A$10:$A$109,0))="","Укажите клиента",INDEX('По договорам'!$B$10:$B$109,MATCH(D99,'По договорам'!$A$10:$A$109,0))))))</x:f>
      </x:c>
      <x:c r="F99" s="8"/>
      <x:c r="G99" s="8"/>
      <x:c r="H99" s="14"/>
      <x:c r="I99" s="16" t="str">
        <x:f>IF(A99="","",IF(OR(NOT(ISNUMBER(B99)),B99&lt;=0,C99="",D99="",NOT(ISNUMBER(H99)),H99&lt;=0,AND(F99&lt;&gt;"Поступление",F99&lt;&gt;"Возврат")),NA(),IF(F99="Возврат",-ROUND(H99,2),ROUND(H99,2))))</x:f>
      </x:c>
      <x:c r="J99" s="19"/>
      <x:c r="K99" s="19"/>
      <x:c r="L99" s="19"/>
    </x:row>
    <x:row r="100" ht="26" customHeight="1">
      <x:c r="A100" s="17"/>
      <x:c r="B100" s="18"/>
      <x:c r="C100" s="17"/>
      <x:c r="D100" s="17"/>
      <x:c r="E100" s="9" t="str">
        <x:f>IF(A100="","",IF(COUNTIFS('По договорам'!$A$10:$A$109,D100)=0,"Нет договора",IF(COUNTIFS('По договорам'!$A$10:$A$109,D100)&gt;1,"Дубль договора",IF(INDEX('По договорам'!$B$10:$B$109,MATCH(D100,'По договорам'!$A$10:$A$109,0))="","Укажите клиента",INDEX('По договорам'!$B$10:$B$109,MATCH(D100,'По договорам'!$A$10:$A$109,0))))))</x:f>
      </x:c>
      <x:c r="F100" s="8"/>
      <x:c r="G100" s="8"/>
      <x:c r="H100" s="14"/>
      <x:c r="I100" s="16" t="str">
        <x:f>IF(A100="","",IF(OR(NOT(ISNUMBER(B100)),B100&lt;=0,C100="",D100="",NOT(ISNUMBER(H100)),H100&lt;=0,AND(F100&lt;&gt;"Поступление",F100&lt;&gt;"Возврат")),NA(),IF(F100="Возврат",-ROUND(H100,2),ROUND(H100,2))))</x:f>
      </x:c>
      <x:c r="J100" s="19"/>
      <x:c r="K100" s="19"/>
      <x:c r="L100" s="19"/>
    </x:row>
    <x:row r="101" ht="26" customHeight="1">
      <x:c r="A101" s="17"/>
      <x:c r="B101" s="18"/>
      <x:c r="C101" s="17"/>
      <x:c r="D101" s="17"/>
      <x:c r="E101" s="9" t="str">
        <x:f>IF(A101="","",IF(COUNTIFS('По договорам'!$A$10:$A$109,D101)=0,"Нет договора",IF(COUNTIFS('По договорам'!$A$10:$A$109,D101)&gt;1,"Дубль договора",IF(INDEX('По договорам'!$B$10:$B$109,MATCH(D101,'По договорам'!$A$10:$A$109,0))="","Укажите клиента",INDEX('По договорам'!$B$10:$B$109,MATCH(D101,'По договорам'!$A$10:$A$109,0))))))</x:f>
      </x:c>
      <x:c r="F101" s="8"/>
      <x:c r="G101" s="8"/>
      <x:c r="H101" s="14"/>
      <x:c r="I101" s="16" t="str">
        <x:f>IF(A101="","",IF(OR(NOT(ISNUMBER(B101)),B101&lt;=0,C101="",D101="",NOT(ISNUMBER(H101)),H101&lt;=0,AND(F101&lt;&gt;"Поступление",F101&lt;&gt;"Возврат")),NA(),IF(F101="Возврат",-ROUND(H101,2),ROUND(H101,2))))</x:f>
      </x:c>
      <x:c r="J101" s="19"/>
      <x:c r="K101" s="19"/>
      <x:c r="L101" s="19"/>
    </x:row>
    <x:row r="102" ht="26" customHeight="1">
      <x:c r="A102" s="17"/>
      <x:c r="B102" s="18"/>
      <x:c r="C102" s="17"/>
      <x:c r="D102" s="17"/>
      <x:c r="E102" s="9" t="str">
        <x:f>IF(A102="","",IF(COUNTIFS('По договорам'!$A$10:$A$109,D102)=0,"Нет договора",IF(COUNTIFS('По договорам'!$A$10:$A$109,D102)&gt;1,"Дубль договора",IF(INDEX('По договорам'!$B$10:$B$109,MATCH(D102,'По договорам'!$A$10:$A$109,0))="","Укажите клиента",INDEX('По договорам'!$B$10:$B$109,MATCH(D102,'По договорам'!$A$10:$A$109,0))))))</x:f>
      </x:c>
      <x:c r="F102" s="8"/>
      <x:c r="G102" s="8"/>
      <x:c r="H102" s="14"/>
      <x:c r="I102" s="16" t="str">
        <x:f>IF(A102="","",IF(OR(NOT(ISNUMBER(B102)),B102&lt;=0,C102="",D102="",NOT(ISNUMBER(H102)),H102&lt;=0,AND(F102&lt;&gt;"Поступление",F102&lt;&gt;"Возврат")),NA(),IF(F102="Возврат",-ROUND(H102,2),ROUND(H102,2))))</x:f>
      </x:c>
      <x:c r="J102" s="19"/>
      <x:c r="K102" s="19"/>
      <x:c r="L102" s="19"/>
    </x:row>
    <x:row r="103" ht="26" customHeight="1">
      <x:c r="A103" s="17"/>
      <x:c r="B103" s="18"/>
      <x:c r="C103" s="17"/>
      <x:c r="D103" s="17"/>
      <x:c r="E103" s="9" t="str">
        <x:f>IF(A103="","",IF(COUNTIFS('По договорам'!$A$10:$A$109,D103)=0,"Нет договора",IF(COUNTIFS('По договорам'!$A$10:$A$109,D103)&gt;1,"Дубль договора",IF(INDEX('По договорам'!$B$10:$B$109,MATCH(D103,'По договорам'!$A$10:$A$109,0))="","Укажите клиента",INDEX('По договорам'!$B$10:$B$109,MATCH(D103,'По договорам'!$A$10:$A$109,0))))))</x:f>
      </x:c>
      <x:c r="F103" s="8"/>
      <x:c r="G103" s="8"/>
      <x:c r="H103" s="14"/>
      <x:c r="I103" s="16" t="str">
        <x:f>IF(A103="","",IF(OR(NOT(ISNUMBER(B103)),B103&lt;=0,C103="",D103="",NOT(ISNUMBER(H103)),H103&lt;=0,AND(F103&lt;&gt;"Поступление",F103&lt;&gt;"Возврат")),NA(),IF(F103="Возврат",-ROUND(H103,2),ROUND(H103,2))))</x:f>
      </x:c>
      <x:c r="J103" s="19"/>
      <x:c r="K103" s="19"/>
      <x:c r="L103" s="19"/>
    </x:row>
    <x:row r="104" ht="26" customHeight="1">
      <x:c r="A104" s="17"/>
      <x:c r="B104" s="18"/>
      <x:c r="C104" s="17"/>
      <x:c r="D104" s="17"/>
      <x:c r="E104" s="9" t="str">
        <x:f>IF(A104="","",IF(COUNTIFS('По договорам'!$A$10:$A$109,D104)=0,"Нет договора",IF(COUNTIFS('По договорам'!$A$10:$A$109,D104)&gt;1,"Дубль договора",IF(INDEX('По договорам'!$B$10:$B$109,MATCH(D104,'По договорам'!$A$10:$A$109,0))="","Укажите клиента",INDEX('По договорам'!$B$10:$B$109,MATCH(D104,'По договорам'!$A$10:$A$109,0))))))</x:f>
      </x:c>
      <x:c r="F104" s="8"/>
      <x:c r="G104" s="8"/>
      <x:c r="H104" s="14"/>
      <x:c r="I104" s="16" t="str">
        <x:f>IF(A104="","",IF(OR(NOT(ISNUMBER(B104)),B104&lt;=0,C104="",D104="",NOT(ISNUMBER(H104)),H104&lt;=0,AND(F104&lt;&gt;"Поступление",F104&lt;&gt;"Возврат")),NA(),IF(F104="Возврат",-ROUND(H104,2),ROUND(H104,2))))</x:f>
      </x:c>
      <x:c r="J104" s="19"/>
      <x:c r="K104" s="19"/>
      <x:c r="L104" s="19"/>
    </x:row>
    <x:row r="105" ht="26" customHeight="1">
      <x:c r="A105" s="17"/>
      <x:c r="B105" s="18"/>
      <x:c r="C105" s="17"/>
      <x:c r="D105" s="17"/>
      <x:c r="E105" s="9" t="str">
        <x:f>IF(A105="","",IF(COUNTIFS('По договорам'!$A$10:$A$109,D105)=0,"Нет договора",IF(COUNTIFS('По договорам'!$A$10:$A$109,D105)&gt;1,"Дубль договора",IF(INDEX('По договорам'!$B$10:$B$109,MATCH(D105,'По договорам'!$A$10:$A$109,0))="","Укажите клиента",INDEX('По договорам'!$B$10:$B$109,MATCH(D105,'По договорам'!$A$10:$A$109,0))))))</x:f>
      </x:c>
      <x:c r="F105" s="8"/>
      <x:c r="G105" s="8"/>
      <x:c r="H105" s="14"/>
      <x:c r="I105" s="16" t="str">
        <x:f>IF(A105="","",IF(OR(NOT(ISNUMBER(B105)),B105&lt;=0,C105="",D105="",NOT(ISNUMBER(H105)),H105&lt;=0,AND(F105&lt;&gt;"Поступление",F105&lt;&gt;"Возврат")),NA(),IF(F105="Возврат",-ROUND(H105,2),ROUND(H105,2))))</x:f>
      </x:c>
      <x:c r="J105" s="19"/>
      <x:c r="K105" s="19"/>
      <x:c r="L105" s="19"/>
    </x:row>
    <x:row r="106" ht="26" customHeight="1">
      <x:c r="A106" s="17"/>
      <x:c r="B106" s="18"/>
      <x:c r="C106" s="17"/>
      <x:c r="D106" s="17"/>
      <x:c r="E106" s="9" t="str">
        <x:f>IF(A106="","",IF(COUNTIFS('По договорам'!$A$10:$A$109,D106)=0,"Нет договора",IF(COUNTIFS('По договорам'!$A$10:$A$109,D106)&gt;1,"Дубль договора",IF(INDEX('По договорам'!$B$10:$B$109,MATCH(D106,'По договорам'!$A$10:$A$109,0))="","Укажите клиента",INDEX('По договорам'!$B$10:$B$109,MATCH(D106,'По договорам'!$A$10:$A$109,0))))))</x:f>
      </x:c>
      <x:c r="F106" s="8"/>
      <x:c r="G106" s="8"/>
      <x:c r="H106" s="14"/>
      <x:c r="I106" s="16" t="str">
        <x:f>IF(A106="","",IF(OR(NOT(ISNUMBER(B106)),B106&lt;=0,C106="",D106="",NOT(ISNUMBER(H106)),H106&lt;=0,AND(F106&lt;&gt;"Поступление",F106&lt;&gt;"Возврат")),NA(),IF(F106="Возврат",-ROUND(H106,2),ROUND(H106,2))))</x:f>
      </x:c>
      <x:c r="J106" s="19"/>
      <x:c r="K106" s="19"/>
      <x:c r="L106" s="19"/>
    </x:row>
    <x:row r="107" ht="26" customHeight="1">
      <x:c r="A107" s="17"/>
      <x:c r="B107" s="18"/>
      <x:c r="C107" s="17"/>
      <x:c r="D107" s="17"/>
      <x:c r="E107" s="9" t="str">
        <x:f>IF(A107="","",IF(COUNTIFS('По договорам'!$A$10:$A$109,D107)=0,"Нет договора",IF(COUNTIFS('По договорам'!$A$10:$A$109,D107)&gt;1,"Дубль договора",IF(INDEX('По договорам'!$B$10:$B$109,MATCH(D107,'По договорам'!$A$10:$A$109,0))="","Укажите клиента",INDEX('По договорам'!$B$10:$B$109,MATCH(D107,'По договорам'!$A$10:$A$109,0))))))</x:f>
      </x:c>
      <x:c r="F107" s="8"/>
      <x:c r="G107" s="8"/>
      <x:c r="H107" s="14"/>
      <x:c r="I107" s="16" t="str">
        <x:f>IF(A107="","",IF(OR(NOT(ISNUMBER(B107)),B107&lt;=0,C107="",D107="",NOT(ISNUMBER(H107)),H107&lt;=0,AND(F107&lt;&gt;"Поступление",F107&lt;&gt;"Возврат")),NA(),IF(F107="Возврат",-ROUND(H107,2),ROUND(H107,2))))</x:f>
      </x:c>
      <x:c r="J107" s="19"/>
      <x:c r="K107" s="19"/>
      <x:c r="L107" s="19"/>
    </x:row>
    <x:row r="108" ht="26" customHeight="1">
      <x:c r="A108" s="17"/>
      <x:c r="B108" s="18"/>
      <x:c r="C108" s="17"/>
      <x:c r="D108" s="17"/>
      <x:c r="E108" s="9" t="str">
        <x:f>IF(A108="","",IF(COUNTIFS('По договорам'!$A$10:$A$109,D108)=0,"Нет договора",IF(COUNTIFS('По договорам'!$A$10:$A$109,D108)&gt;1,"Дубль договора",IF(INDEX('По договорам'!$B$10:$B$109,MATCH(D108,'По договорам'!$A$10:$A$109,0))="","Укажите клиента",INDEX('По договорам'!$B$10:$B$109,MATCH(D108,'По договорам'!$A$10:$A$109,0))))))</x:f>
      </x:c>
      <x:c r="F108" s="8"/>
      <x:c r="G108" s="8"/>
      <x:c r="H108" s="14"/>
      <x:c r="I108" s="16" t="str">
        <x:f>IF(A108="","",IF(OR(NOT(ISNUMBER(B108)),B108&lt;=0,C108="",D108="",NOT(ISNUMBER(H108)),H108&lt;=0,AND(F108&lt;&gt;"Поступление",F108&lt;&gt;"Возврат")),NA(),IF(F108="Возврат",-ROUND(H108,2),ROUND(H108,2))))</x:f>
      </x:c>
      <x:c r="J108" s="19"/>
      <x:c r="K108" s="19"/>
      <x:c r="L108" s="19"/>
    </x:row>
    <x:row r="109" ht="26" customHeight="1">
      <x:c r="A109" s="17"/>
      <x:c r="B109" s="18"/>
      <x:c r="C109" s="17"/>
      <x:c r="D109" s="17"/>
      <x:c r="E109" s="9" t="str">
        <x:f>IF(A109="","",IF(COUNTIFS('По договорам'!$A$10:$A$109,D109)=0,"Нет договора",IF(COUNTIFS('По договорам'!$A$10:$A$109,D109)&gt;1,"Дубль договора",IF(INDEX('По договорам'!$B$10:$B$109,MATCH(D109,'По договорам'!$A$10:$A$109,0))="","Укажите клиента",INDEX('По договорам'!$B$10:$B$109,MATCH(D109,'По договорам'!$A$10:$A$109,0))))))</x:f>
      </x:c>
      <x:c r="F109" s="8"/>
      <x:c r="G109" s="8"/>
      <x:c r="H109" s="14"/>
      <x:c r="I109" s="16" t="str">
        <x:f>IF(A109="","",IF(OR(NOT(ISNUMBER(B109)),B109&lt;=0,C109="",D109="",NOT(ISNUMBER(H109)),H109&lt;=0,AND(F109&lt;&gt;"Поступление",F109&lt;&gt;"Возврат")),NA(),IF(F109="Возврат",-ROUND(H109,2),ROUND(H109,2))))</x:f>
      </x:c>
      <x:c r="J109" s="19"/>
      <x:c r="K109" s="19"/>
      <x:c r="L109" s="19"/>
    </x:row>
    <x:row r="110" ht="26" customHeight="1">
      <x:c r="A110" s="17"/>
      <x:c r="B110" s="18"/>
      <x:c r="C110" s="17"/>
      <x:c r="D110" s="17"/>
      <x:c r="E110" s="9" t="str">
        <x:f>IF(A110="","",IF(COUNTIFS('По договорам'!$A$10:$A$109,D110)=0,"Нет договора",IF(COUNTIFS('По договорам'!$A$10:$A$109,D110)&gt;1,"Дубль договора",IF(INDEX('По договорам'!$B$10:$B$109,MATCH(D110,'По договорам'!$A$10:$A$109,0))="","Укажите клиента",INDEX('По договорам'!$B$10:$B$109,MATCH(D110,'По договорам'!$A$10:$A$109,0))))))</x:f>
      </x:c>
      <x:c r="F110" s="8"/>
      <x:c r="G110" s="8"/>
      <x:c r="H110" s="14"/>
      <x:c r="I110" s="16" t="str">
        <x:f>IF(A110="","",IF(OR(NOT(ISNUMBER(B110)),B110&lt;=0,C110="",D110="",NOT(ISNUMBER(H110)),H110&lt;=0,AND(F110&lt;&gt;"Поступление",F110&lt;&gt;"Возврат")),NA(),IF(F110="Возврат",-ROUND(H110,2),ROUND(H110,2))))</x:f>
      </x:c>
      <x:c r="J110" s="19"/>
      <x:c r="K110" s="19"/>
      <x:c r="L110" s="19"/>
    </x:row>
    <x:row r="111" ht="26" customHeight="1">
      <x:c r="A111" s="17"/>
      <x:c r="B111" s="18"/>
      <x:c r="C111" s="17"/>
      <x:c r="D111" s="17"/>
      <x:c r="E111" s="9" t="str">
        <x:f>IF(A111="","",IF(COUNTIFS('По договорам'!$A$10:$A$109,D111)=0,"Нет договора",IF(COUNTIFS('По договорам'!$A$10:$A$109,D111)&gt;1,"Дубль договора",IF(INDEX('По договорам'!$B$10:$B$109,MATCH(D111,'По договорам'!$A$10:$A$109,0))="","Укажите клиента",INDEX('По договорам'!$B$10:$B$109,MATCH(D111,'По договорам'!$A$10:$A$109,0))))))</x:f>
      </x:c>
      <x:c r="F111" s="8"/>
      <x:c r="G111" s="8"/>
      <x:c r="H111" s="14"/>
      <x:c r="I111" s="16" t="str">
        <x:f>IF(A111="","",IF(OR(NOT(ISNUMBER(B111)),B111&lt;=0,C111="",D111="",NOT(ISNUMBER(H111)),H111&lt;=0,AND(F111&lt;&gt;"Поступление",F111&lt;&gt;"Возврат")),NA(),IF(F111="Возврат",-ROUND(H111,2),ROUND(H111,2))))</x:f>
      </x:c>
      <x:c r="J111" s="19"/>
      <x:c r="K111" s="19"/>
      <x:c r="L111" s="19"/>
    </x:row>
    <x:row r="112" ht="26" customHeight="1">
      <x:c r="A112" s="17"/>
      <x:c r="B112" s="18"/>
      <x:c r="C112" s="17"/>
      <x:c r="D112" s="17"/>
      <x:c r="E112" s="9" t="str">
        <x:f>IF(A112="","",IF(COUNTIFS('По договорам'!$A$10:$A$109,D112)=0,"Нет договора",IF(COUNTIFS('По договорам'!$A$10:$A$109,D112)&gt;1,"Дубль договора",IF(INDEX('По договорам'!$B$10:$B$109,MATCH(D112,'По договорам'!$A$10:$A$109,0))="","Укажите клиента",INDEX('По договорам'!$B$10:$B$109,MATCH(D112,'По договорам'!$A$10:$A$109,0))))))</x:f>
      </x:c>
      <x:c r="F112" s="8"/>
      <x:c r="G112" s="8"/>
      <x:c r="H112" s="14"/>
      <x:c r="I112" s="16" t="str">
        <x:f>IF(A112="","",IF(OR(NOT(ISNUMBER(B112)),B112&lt;=0,C112="",D112="",NOT(ISNUMBER(H112)),H112&lt;=0,AND(F112&lt;&gt;"Поступление",F112&lt;&gt;"Возврат")),NA(),IF(F112="Возврат",-ROUND(H112,2),ROUND(H112,2))))</x:f>
      </x:c>
      <x:c r="J112" s="19"/>
      <x:c r="K112" s="19"/>
      <x:c r="L112" s="19"/>
    </x:row>
    <x:row r="113" ht="26" customHeight="1">
      <x:c r="A113" s="17"/>
      <x:c r="B113" s="18"/>
      <x:c r="C113" s="17"/>
      <x:c r="D113" s="17"/>
      <x:c r="E113" s="9" t="str">
        <x:f>IF(A113="","",IF(COUNTIFS('По договорам'!$A$10:$A$109,D113)=0,"Нет договора",IF(COUNTIFS('По договорам'!$A$10:$A$109,D113)&gt;1,"Дубль договора",IF(INDEX('По договорам'!$B$10:$B$109,MATCH(D113,'По договорам'!$A$10:$A$109,0))="","Укажите клиента",INDEX('По договорам'!$B$10:$B$109,MATCH(D113,'По договорам'!$A$10:$A$109,0))))))</x:f>
      </x:c>
      <x:c r="F113" s="8"/>
      <x:c r="G113" s="8"/>
      <x:c r="H113" s="14"/>
      <x:c r="I113" s="16" t="str">
        <x:f>IF(A113="","",IF(OR(NOT(ISNUMBER(B113)),B113&lt;=0,C113="",D113="",NOT(ISNUMBER(H113)),H113&lt;=0,AND(F113&lt;&gt;"Поступление",F113&lt;&gt;"Возврат")),NA(),IF(F113="Возврат",-ROUND(H113,2),ROUND(H113,2))))</x:f>
      </x:c>
      <x:c r="J113" s="19"/>
      <x:c r="K113" s="19"/>
      <x:c r="L113" s="19"/>
    </x:row>
    <x:row r="114" ht="26" customHeight="1">
      <x:c r="A114" s="17"/>
      <x:c r="B114" s="18"/>
      <x:c r="C114" s="17"/>
      <x:c r="D114" s="17"/>
      <x:c r="E114" s="9" t="str">
        <x:f>IF(A114="","",IF(COUNTIFS('По договорам'!$A$10:$A$109,D114)=0,"Нет договора",IF(COUNTIFS('По договорам'!$A$10:$A$109,D114)&gt;1,"Дубль договора",IF(INDEX('По договорам'!$B$10:$B$109,MATCH(D114,'По договорам'!$A$10:$A$109,0))="","Укажите клиента",INDEX('По договорам'!$B$10:$B$109,MATCH(D114,'По договорам'!$A$10:$A$109,0))))))</x:f>
      </x:c>
      <x:c r="F114" s="8"/>
      <x:c r="G114" s="8"/>
      <x:c r="H114" s="14"/>
      <x:c r="I114" s="16" t="str">
        <x:f>IF(A114="","",IF(OR(NOT(ISNUMBER(B114)),B114&lt;=0,C114="",D114="",NOT(ISNUMBER(H114)),H114&lt;=0,AND(F114&lt;&gt;"Поступление",F114&lt;&gt;"Возврат")),NA(),IF(F114="Возврат",-ROUND(H114,2),ROUND(H114,2))))</x:f>
      </x:c>
      <x:c r="J114" s="19"/>
      <x:c r="K114" s="19"/>
      <x:c r="L114" s="19"/>
    </x:row>
    <x:row r="115" ht="26" customHeight="1">
      <x:c r="A115" s="17"/>
      <x:c r="B115" s="18"/>
      <x:c r="C115" s="17"/>
      <x:c r="D115" s="17"/>
      <x:c r="E115" s="9" t="str">
        <x:f>IF(A115="","",IF(COUNTIFS('По договорам'!$A$10:$A$109,D115)=0,"Нет договора",IF(COUNTIFS('По договорам'!$A$10:$A$109,D115)&gt;1,"Дубль договора",IF(INDEX('По договорам'!$B$10:$B$109,MATCH(D115,'По договорам'!$A$10:$A$109,0))="","Укажите клиента",INDEX('По договорам'!$B$10:$B$109,MATCH(D115,'По договорам'!$A$10:$A$109,0))))))</x:f>
      </x:c>
      <x:c r="F115" s="8"/>
      <x:c r="G115" s="8"/>
      <x:c r="H115" s="14"/>
      <x:c r="I115" s="16" t="str">
        <x:f>IF(A115="","",IF(OR(NOT(ISNUMBER(B115)),B115&lt;=0,C115="",D115="",NOT(ISNUMBER(H115)),H115&lt;=0,AND(F115&lt;&gt;"Поступление",F115&lt;&gt;"Возврат")),NA(),IF(F115="Возврат",-ROUND(H115,2),ROUND(H115,2))))</x:f>
      </x:c>
      <x:c r="J115" s="19"/>
      <x:c r="K115" s="19"/>
      <x:c r="L115" s="19"/>
    </x:row>
    <x:row r="116" ht="26" customHeight="1">
      <x:c r="A116" s="17"/>
      <x:c r="B116" s="18"/>
      <x:c r="C116" s="17"/>
      <x:c r="D116" s="17"/>
      <x:c r="E116" s="9" t="str">
        <x:f>IF(A116="","",IF(COUNTIFS('По договорам'!$A$10:$A$109,D116)=0,"Нет договора",IF(COUNTIFS('По договорам'!$A$10:$A$109,D116)&gt;1,"Дубль договора",IF(INDEX('По договорам'!$B$10:$B$109,MATCH(D116,'По договорам'!$A$10:$A$109,0))="","Укажите клиента",INDEX('По договорам'!$B$10:$B$109,MATCH(D116,'По договорам'!$A$10:$A$109,0))))))</x:f>
      </x:c>
      <x:c r="F116" s="8"/>
      <x:c r="G116" s="8"/>
      <x:c r="H116" s="14"/>
      <x:c r="I116" s="16" t="str">
        <x:f>IF(A116="","",IF(OR(NOT(ISNUMBER(B116)),B116&lt;=0,C116="",D116="",NOT(ISNUMBER(H116)),H116&lt;=0,AND(F116&lt;&gt;"Поступление",F116&lt;&gt;"Возврат")),NA(),IF(F116="Возврат",-ROUND(H116,2),ROUND(H116,2))))</x:f>
      </x:c>
      <x:c r="J116" s="19"/>
      <x:c r="K116" s="19"/>
      <x:c r="L116" s="19"/>
    </x:row>
    <x:row r="117" ht="26" customHeight="1">
      <x:c r="A117" s="17"/>
      <x:c r="B117" s="18"/>
      <x:c r="C117" s="17"/>
      <x:c r="D117" s="17"/>
      <x:c r="E117" s="9" t="str">
        <x:f>IF(A117="","",IF(COUNTIFS('По договорам'!$A$10:$A$109,D117)=0,"Нет договора",IF(COUNTIFS('По договорам'!$A$10:$A$109,D117)&gt;1,"Дубль договора",IF(INDEX('По договорам'!$B$10:$B$109,MATCH(D117,'По договорам'!$A$10:$A$109,0))="","Укажите клиента",INDEX('По договорам'!$B$10:$B$109,MATCH(D117,'По договорам'!$A$10:$A$109,0))))))</x:f>
      </x:c>
      <x:c r="F117" s="8"/>
      <x:c r="G117" s="8"/>
      <x:c r="H117" s="14"/>
      <x:c r="I117" s="16" t="str">
        <x:f>IF(A117="","",IF(OR(NOT(ISNUMBER(B117)),B117&lt;=0,C117="",D117="",NOT(ISNUMBER(H117)),H117&lt;=0,AND(F117&lt;&gt;"Поступление",F117&lt;&gt;"Возврат")),NA(),IF(F117="Возврат",-ROUND(H117,2),ROUND(H117,2))))</x:f>
      </x:c>
      <x:c r="J117" s="19"/>
      <x:c r="K117" s="19"/>
      <x:c r="L117" s="19"/>
    </x:row>
    <x:row r="118" ht="26" customHeight="1">
      <x:c r="A118" s="17"/>
      <x:c r="B118" s="18"/>
      <x:c r="C118" s="17"/>
      <x:c r="D118" s="17"/>
      <x:c r="E118" s="9" t="str">
        <x:f>IF(A118="","",IF(COUNTIFS('По договорам'!$A$10:$A$109,D118)=0,"Нет договора",IF(COUNTIFS('По договорам'!$A$10:$A$109,D118)&gt;1,"Дубль договора",IF(INDEX('По договорам'!$B$10:$B$109,MATCH(D118,'По договорам'!$A$10:$A$109,0))="","Укажите клиента",INDEX('По договорам'!$B$10:$B$109,MATCH(D118,'По договорам'!$A$10:$A$109,0))))))</x:f>
      </x:c>
      <x:c r="F118" s="8"/>
      <x:c r="G118" s="8"/>
      <x:c r="H118" s="14"/>
      <x:c r="I118" s="16" t="str">
        <x:f>IF(A118="","",IF(OR(NOT(ISNUMBER(B118)),B118&lt;=0,C118="",D118="",NOT(ISNUMBER(H118)),H118&lt;=0,AND(F118&lt;&gt;"Поступление",F118&lt;&gt;"Возврат")),NA(),IF(F118="Возврат",-ROUND(H118,2),ROUND(H118,2))))</x:f>
      </x:c>
      <x:c r="J118" s="19"/>
      <x:c r="K118" s="19"/>
      <x:c r="L118" s="19"/>
    </x:row>
    <x:row r="119" ht="26" customHeight="1">
      <x:c r="A119" s="17"/>
      <x:c r="B119" s="18"/>
      <x:c r="C119" s="17"/>
      <x:c r="D119" s="17"/>
      <x:c r="E119" s="9" t="str">
        <x:f>IF(A119="","",IF(COUNTIFS('По договорам'!$A$10:$A$109,D119)=0,"Нет договора",IF(COUNTIFS('По договорам'!$A$10:$A$109,D119)&gt;1,"Дубль договора",IF(INDEX('По договорам'!$B$10:$B$109,MATCH(D119,'По договорам'!$A$10:$A$109,0))="","Укажите клиента",INDEX('По договорам'!$B$10:$B$109,MATCH(D119,'По договорам'!$A$10:$A$109,0))))))</x:f>
      </x:c>
      <x:c r="F119" s="8"/>
      <x:c r="G119" s="8"/>
      <x:c r="H119" s="14"/>
      <x:c r="I119" s="16" t="str">
        <x:f>IF(A119="","",IF(OR(NOT(ISNUMBER(B119)),B119&lt;=0,C119="",D119="",NOT(ISNUMBER(H119)),H119&lt;=0,AND(F119&lt;&gt;"Поступление",F119&lt;&gt;"Возврат")),NA(),IF(F119="Возврат",-ROUND(H119,2),ROUND(H119,2))))</x:f>
      </x:c>
      <x:c r="J119" s="19"/>
      <x:c r="K119" s="19"/>
      <x:c r="L119" s="19"/>
    </x:row>
    <x:row r="120" ht="26" customHeight="1">
      <x:c r="A120" s="17"/>
      <x:c r="B120" s="18"/>
      <x:c r="C120" s="17"/>
      <x:c r="D120" s="17"/>
      <x:c r="E120" s="9" t="str">
        <x:f>IF(A120="","",IF(COUNTIFS('По договорам'!$A$10:$A$109,D120)=0,"Нет договора",IF(COUNTIFS('По договорам'!$A$10:$A$109,D120)&gt;1,"Дубль договора",IF(INDEX('По договорам'!$B$10:$B$109,MATCH(D120,'По договорам'!$A$10:$A$109,0))="","Укажите клиента",INDEX('По договорам'!$B$10:$B$109,MATCH(D120,'По договорам'!$A$10:$A$109,0))))))</x:f>
      </x:c>
      <x:c r="F120" s="8"/>
      <x:c r="G120" s="8"/>
      <x:c r="H120" s="14"/>
      <x:c r="I120" s="16" t="str">
        <x:f>IF(A120="","",IF(OR(NOT(ISNUMBER(B120)),B120&lt;=0,C120="",D120="",NOT(ISNUMBER(H120)),H120&lt;=0,AND(F120&lt;&gt;"Поступление",F120&lt;&gt;"Возврат")),NA(),IF(F120="Возврат",-ROUND(H120,2),ROUND(H120,2))))</x:f>
      </x:c>
      <x:c r="J120" s="19"/>
      <x:c r="K120" s="19"/>
      <x:c r="L120" s="19"/>
    </x:row>
    <x:row r="121" ht="26" customHeight="1">
      <x:c r="A121" s="17"/>
      <x:c r="B121" s="18"/>
      <x:c r="C121" s="17"/>
      <x:c r="D121" s="17"/>
      <x:c r="E121" s="9" t="str">
        <x:f>IF(A121="","",IF(COUNTIFS('По договорам'!$A$10:$A$109,D121)=0,"Нет договора",IF(COUNTIFS('По договорам'!$A$10:$A$109,D121)&gt;1,"Дубль договора",IF(INDEX('По договорам'!$B$10:$B$109,MATCH(D121,'По договорам'!$A$10:$A$109,0))="","Укажите клиента",INDEX('По договорам'!$B$10:$B$109,MATCH(D121,'По договорам'!$A$10:$A$109,0))))))</x:f>
      </x:c>
      <x:c r="F121" s="8"/>
      <x:c r="G121" s="8"/>
      <x:c r="H121" s="14"/>
      <x:c r="I121" s="16" t="str">
        <x:f>IF(A121="","",IF(OR(NOT(ISNUMBER(B121)),B121&lt;=0,C121="",D121="",NOT(ISNUMBER(H121)),H121&lt;=0,AND(F121&lt;&gt;"Поступление",F121&lt;&gt;"Возврат")),NA(),IF(F121="Возврат",-ROUND(H121,2),ROUND(H121,2))))</x:f>
      </x:c>
      <x:c r="J121" s="19"/>
      <x:c r="K121" s="19"/>
      <x:c r="L121" s="19"/>
    </x:row>
    <x:row r="122" ht="26" customHeight="1">
      <x:c r="A122" s="17"/>
      <x:c r="B122" s="18"/>
      <x:c r="C122" s="17"/>
      <x:c r="D122" s="17"/>
      <x:c r="E122" s="9" t="str">
        <x:f>IF(A122="","",IF(COUNTIFS('По договорам'!$A$10:$A$109,D122)=0,"Нет договора",IF(COUNTIFS('По договорам'!$A$10:$A$109,D122)&gt;1,"Дубль договора",IF(INDEX('По договорам'!$B$10:$B$109,MATCH(D122,'По договорам'!$A$10:$A$109,0))="","Укажите клиента",INDEX('По договорам'!$B$10:$B$109,MATCH(D122,'По договорам'!$A$10:$A$109,0))))))</x:f>
      </x:c>
      <x:c r="F122" s="8"/>
      <x:c r="G122" s="8"/>
      <x:c r="H122" s="14"/>
      <x:c r="I122" s="16" t="str">
        <x:f>IF(A122="","",IF(OR(NOT(ISNUMBER(B122)),B122&lt;=0,C122="",D122="",NOT(ISNUMBER(H122)),H122&lt;=0,AND(F122&lt;&gt;"Поступление",F122&lt;&gt;"Возврат")),NA(),IF(F122="Возврат",-ROUND(H122,2),ROUND(H122,2))))</x:f>
      </x:c>
      <x:c r="J122" s="19"/>
      <x:c r="K122" s="19"/>
      <x:c r="L122" s="19"/>
    </x:row>
    <x:row r="123" ht="26" customHeight="1">
      <x:c r="A123" s="17"/>
      <x:c r="B123" s="18"/>
      <x:c r="C123" s="17"/>
      <x:c r="D123" s="17"/>
      <x:c r="E123" s="9" t="str">
        <x:f>IF(A123="","",IF(COUNTIFS('По договорам'!$A$10:$A$109,D123)=0,"Нет договора",IF(COUNTIFS('По договорам'!$A$10:$A$109,D123)&gt;1,"Дубль договора",IF(INDEX('По договорам'!$B$10:$B$109,MATCH(D123,'По договорам'!$A$10:$A$109,0))="","Укажите клиента",INDEX('По договорам'!$B$10:$B$109,MATCH(D123,'По договорам'!$A$10:$A$109,0))))))</x:f>
      </x:c>
      <x:c r="F123" s="8"/>
      <x:c r="G123" s="8"/>
      <x:c r="H123" s="14"/>
      <x:c r="I123" s="16" t="str">
        <x:f>IF(A123="","",IF(OR(NOT(ISNUMBER(B123)),B123&lt;=0,C123="",D123="",NOT(ISNUMBER(H123)),H123&lt;=0,AND(F123&lt;&gt;"Поступление",F123&lt;&gt;"Возврат")),NA(),IF(F123="Возврат",-ROUND(H123,2),ROUND(H123,2))))</x:f>
      </x:c>
      <x:c r="J123" s="19"/>
      <x:c r="K123" s="19"/>
      <x:c r="L123" s="19"/>
    </x:row>
    <x:row r="124" ht="26" customHeight="1">
      <x:c r="A124" s="17"/>
      <x:c r="B124" s="18"/>
      <x:c r="C124" s="17"/>
      <x:c r="D124" s="17"/>
      <x:c r="E124" s="9" t="str">
        <x:f>IF(A124="","",IF(COUNTIFS('По договорам'!$A$10:$A$109,D124)=0,"Нет договора",IF(COUNTIFS('По договорам'!$A$10:$A$109,D124)&gt;1,"Дубль договора",IF(INDEX('По договорам'!$B$10:$B$109,MATCH(D124,'По договорам'!$A$10:$A$109,0))="","Укажите клиента",INDEX('По договорам'!$B$10:$B$109,MATCH(D124,'По договорам'!$A$10:$A$109,0))))))</x:f>
      </x:c>
      <x:c r="F124" s="8"/>
      <x:c r="G124" s="8"/>
      <x:c r="H124" s="14"/>
      <x:c r="I124" s="16" t="str">
        <x:f>IF(A124="","",IF(OR(NOT(ISNUMBER(B124)),B124&lt;=0,C124="",D124="",NOT(ISNUMBER(H124)),H124&lt;=0,AND(F124&lt;&gt;"Поступление",F124&lt;&gt;"Возврат")),NA(),IF(F124="Возврат",-ROUND(H124,2),ROUND(H124,2))))</x:f>
      </x:c>
      <x:c r="J124" s="19"/>
      <x:c r="K124" s="19"/>
      <x:c r="L124" s="19"/>
    </x:row>
    <x:row r="125" ht="26" customHeight="1">
      <x:c r="A125" s="17"/>
      <x:c r="B125" s="18"/>
      <x:c r="C125" s="17"/>
      <x:c r="D125" s="17"/>
      <x:c r="E125" s="9" t="str">
        <x:f>IF(A125="","",IF(COUNTIFS('По договорам'!$A$10:$A$109,D125)=0,"Нет договора",IF(COUNTIFS('По договорам'!$A$10:$A$109,D125)&gt;1,"Дубль договора",IF(INDEX('По договорам'!$B$10:$B$109,MATCH(D125,'По договорам'!$A$10:$A$109,0))="","Укажите клиента",INDEX('По договорам'!$B$10:$B$109,MATCH(D125,'По договорам'!$A$10:$A$109,0))))))</x:f>
      </x:c>
      <x:c r="F125" s="8"/>
      <x:c r="G125" s="8"/>
      <x:c r="H125" s="14"/>
      <x:c r="I125" s="16" t="str">
        <x:f>IF(A125="","",IF(OR(NOT(ISNUMBER(B125)),B125&lt;=0,C125="",D125="",NOT(ISNUMBER(H125)),H125&lt;=0,AND(F125&lt;&gt;"Поступление",F125&lt;&gt;"Возврат")),NA(),IF(F125="Возврат",-ROUND(H125,2),ROUND(H125,2))))</x:f>
      </x:c>
      <x:c r="J125" s="19"/>
      <x:c r="K125" s="19"/>
      <x:c r="L125" s="19"/>
    </x:row>
    <x:row r="126" ht="26" customHeight="1">
      <x:c r="A126" s="17"/>
      <x:c r="B126" s="18"/>
      <x:c r="C126" s="17"/>
      <x:c r="D126" s="17"/>
      <x:c r="E126" s="9" t="str">
        <x:f>IF(A126="","",IF(COUNTIFS('По договорам'!$A$10:$A$109,D126)=0,"Нет договора",IF(COUNTIFS('По договорам'!$A$10:$A$109,D126)&gt;1,"Дубль договора",IF(INDEX('По договорам'!$B$10:$B$109,MATCH(D126,'По договорам'!$A$10:$A$109,0))="","Укажите клиента",INDEX('По договорам'!$B$10:$B$109,MATCH(D126,'По договорам'!$A$10:$A$109,0))))))</x:f>
      </x:c>
      <x:c r="F126" s="8"/>
      <x:c r="G126" s="8"/>
      <x:c r="H126" s="14"/>
      <x:c r="I126" s="16" t="str">
        <x:f>IF(A126="","",IF(OR(NOT(ISNUMBER(B126)),B126&lt;=0,C126="",D126="",NOT(ISNUMBER(H126)),H126&lt;=0,AND(F126&lt;&gt;"Поступление",F126&lt;&gt;"Возврат")),NA(),IF(F126="Возврат",-ROUND(H126,2),ROUND(H126,2))))</x:f>
      </x:c>
      <x:c r="J126" s="19"/>
      <x:c r="K126" s="19"/>
      <x:c r="L126" s="19"/>
    </x:row>
    <x:row r="127" ht="26" customHeight="1">
      <x:c r="A127" s="17"/>
      <x:c r="B127" s="18"/>
      <x:c r="C127" s="17"/>
      <x:c r="D127" s="17"/>
      <x:c r="E127" s="9" t="str">
        <x:f>IF(A127="","",IF(COUNTIFS('По договорам'!$A$10:$A$109,D127)=0,"Нет договора",IF(COUNTIFS('По договорам'!$A$10:$A$109,D127)&gt;1,"Дубль договора",IF(INDEX('По договорам'!$B$10:$B$109,MATCH(D127,'По договорам'!$A$10:$A$109,0))="","Укажите клиента",INDEX('По договорам'!$B$10:$B$109,MATCH(D127,'По договорам'!$A$10:$A$109,0))))))</x:f>
      </x:c>
      <x:c r="F127" s="8"/>
      <x:c r="G127" s="8"/>
      <x:c r="H127" s="14"/>
      <x:c r="I127" s="16" t="str">
        <x:f>IF(A127="","",IF(OR(NOT(ISNUMBER(B127)),B127&lt;=0,C127="",D127="",NOT(ISNUMBER(H127)),H127&lt;=0,AND(F127&lt;&gt;"Поступление",F127&lt;&gt;"Возврат")),NA(),IF(F127="Возврат",-ROUND(H127,2),ROUND(H127,2))))</x:f>
      </x:c>
      <x:c r="J127" s="19"/>
      <x:c r="K127" s="19"/>
      <x:c r="L127" s="19"/>
    </x:row>
    <x:row r="128" ht="26" customHeight="1">
      <x:c r="A128" s="17"/>
      <x:c r="B128" s="18"/>
      <x:c r="C128" s="17"/>
      <x:c r="D128" s="17"/>
      <x:c r="E128" s="9" t="str">
        <x:f>IF(A128="","",IF(COUNTIFS('По договорам'!$A$10:$A$109,D128)=0,"Нет договора",IF(COUNTIFS('По договорам'!$A$10:$A$109,D128)&gt;1,"Дубль договора",IF(INDEX('По договорам'!$B$10:$B$109,MATCH(D128,'По договорам'!$A$10:$A$109,0))="","Укажите клиента",INDEX('По договорам'!$B$10:$B$109,MATCH(D128,'По договорам'!$A$10:$A$109,0))))))</x:f>
      </x:c>
      <x:c r="F128" s="8"/>
      <x:c r="G128" s="8"/>
      <x:c r="H128" s="14"/>
      <x:c r="I128" s="16" t="str">
        <x:f>IF(A128="","",IF(OR(NOT(ISNUMBER(B128)),B128&lt;=0,C128="",D128="",NOT(ISNUMBER(H128)),H128&lt;=0,AND(F128&lt;&gt;"Поступление",F128&lt;&gt;"Возврат")),NA(),IF(F128="Возврат",-ROUND(H128,2),ROUND(H128,2))))</x:f>
      </x:c>
      <x:c r="J128" s="19"/>
      <x:c r="K128" s="19"/>
      <x:c r="L128" s="19"/>
    </x:row>
    <x:row r="129" ht="26" customHeight="1">
      <x:c r="A129" s="17"/>
      <x:c r="B129" s="18"/>
      <x:c r="C129" s="17"/>
      <x:c r="D129" s="17"/>
      <x:c r="E129" s="9" t="str">
        <x:f>IF(A129="","",IF(COUNTIFS('По договорам'!$A$10:$A$109,D129)=0,"Нет договора",IF(COUNTIFS('По договорам'!$A$10:$A$109,D129)&gt;1,"Дубль договора",IF(INDEX('По договорам'!$B$10:$B$109,MATCH(D129,'По договорам'!$A$10:$A$109,0))="","Укажите клиента",INDEX('По договорам'!$B$10:$B$109,MATCH(D129,'По договорам'!$A$10:$A$109,0))))))</x:f>
      </x:c>
      <x:c r="F129" s="8"/>
      <x:c r="G129" s="8"/>
      <x:c r="H129" s="14"/>
      <x:c r="I129" s="16" t="str">
        <x:f>IF(A129="","",IF(OR(NOT(ISNUMBER(B129)),B129&lt;=0,C129="",D129="",NOT(ISNUMBER(H129)),H129&lt;=0,AND(F129&lt;&gt;"Поступление",F129&lt;&gt;"Возврат")),NA(),IF(F129="Возврат",-ROUND(H129,2),ROUND(H129,2))))</x:f>
      </x:c>
      <x:c r="J129" s="19"/>
      <x:c r="K129" s="19"/>
      <x:c r="L129" s="19"/>
    </x:row>
    <x:row r="130" ht="26" customHeight="1">
      <x:c r="A130" s="17"/>
      <x:c r="B130" s="18"/>
      <x:c r="C130" s="17"/>
      <x:c r="D130" s="17"/>
      <x:c r="E130" s="9" t="str">
        <x:f>IF(A130="","",IF(COUNTIFS('По договорам'!$A$10:$A$109,D130)=0,"Нет договора",IF(COUNTIFS('По договорам'!$A$10:$A$109,D130)&gt;1,"Дубль договора",IF(INDEX('По договорам'!$B$10:$B$109,MATCH(D130,'По договорам'!$A$10:$A$109,0))="","Укажите клиента",INDEX('По договорам'!$B$10:$B$109,MATCH(D130,'По договорам'!$A$10:$A$109,0))))))</x:f>
      </x:c>
      <x:c r="F130" s="8"/>
      <x:c r="G130" s="8"/>
      <x:c r="H130" s="14"/>
      <x:c r="I130" s="16" t="str">
        <x:f>IF(A130="","",IF(OR(NOT(ISNUMBER(B130)),B130&lt;=0,C130="",D130="",NOT(ISNUMBER(H130)),H130&lt;=0,AND(F130&lt;&gt;"Поступление",F130&lt;&gt;"Возврат")),NA(),IF(F130="Возврат",-ROUND(H130,2),ROUND(H130,2))))</x:f>
      </x:c>
      <x:c r="J130" s="19"/>
      <x:c r="K130" s="19"/>
      <x:c r="L130" s="19"/>
    </x:row>
    <x:row r="131" ht="26" customHeight="1">
      <x:c r="A131" s="17"/>
      <x:c r="B131" s="18"/>
      <x:c r="C131" s="17"/>
      <x:c r="D131" s="17"/>
      <x:c r="E131" s="9" t="str">
        <x:f>IF(A131="","",IF(COUNTIFS('По договорам'!$A$10:$A$109,D131)=0,"Нет договора",IF(COUNTIFS('По договорам'!$A$10:$A$109,D131)&gt;1,"Дубль договора",IF(INDEX('По договорам'!$B$10:$B$109,MATCH(D131,'По договорам'!$A$10:$A$109,0))="","Укажите клиента",INDEX('По договорам'!$B$10:$B$109,MATCH(D131,'По договорам'!$A$10:$A$109,0))))))</x:f>
      </x:c>
      <x:c r="F131" s="8"/>
      <x:c r="G131" s="8"/>
      <x:c r="H131" s="14"/>
      <x:c r="I131" s="16" t="str">
        <x:f>IF(A131="","",IF(OR(NOT(ISNUMBER(B131)),B131&lt;=0,C131="",D131="",NOT(ISNUMBER(H131)),H131&lt;=0,AND(F131&lt;&gt;"Поступление",F131&lt;&gt;"Возврат")),NA(),IF(F131="Возврат",-ROUND(H131,2),ROUND(H131,2))))</x:f>
      </x:c>
      <x:c r="J131" s="19"/>
      <x:c r="K131" s="19"/>
      <x:c r="L131" s="19"/>
    </x:row>
    <x:row r="132" ht="26" customHeight="1">
      <x:c r="A132" s="17"/>
      <x:c r="B132" s="18"/>
      <x:c r="C132" s="17"/>
      <x:c r="D132" s="17"/>
      <x:c r="E132" s="9" t="str">
        <x:f>IF(A132="","",IF(COUNTIFS('По договорам'!$A$10:$A$109,D132)=0,"Нет договора",IF(COUNTIFS('По договорам'!$A$10:$A$109,D132)&gt;1,"Дубль договора",IF(INDEX('По договорам'!$B$10:$B$109,MATCH(D132,'По договорам'!$A$10:$A$109,0))="","Укажите клиента",INDEX('По договорам'!$B$10:$B$109,MATCH(D132,'По договорам'!$A$10:$A$109,0))))))</x:f>
      </x:c>
      <x:c r="F132" s="8"/>
      <x:c r="G132" s="8"/>
      <x:c r="H132" s="14"/>
      <x:c r="I132" s="16" t="str">
        <x:f>IF(A132="","",IF(OR(NOT(ISNUMBER(B132)),B132&lt;=0,C132="",D132="",NOT(ISNUMBER(H132)),H132&lt;=0,AND(F132&lt;&gt;"Поступление",F132&lt;&gt;"Возврат")),NA(),IF(F132="Возврат",-ROUND(H132,2),ROUND(H132,2))))</x:f>
      </x:c>
      <x:c r="J132" s="19"/>
      <x:c r="K132" s="19"/>
      <x:c r="L132" s="19"/>
    </x:row>
    <x:row r="133" ht="26" customHeight="1">
      <x:c r="A133" s="17"/>
      <x:c r="B133" s="18"/>
      <x:c r="C133" s="17"/>
      <x:c r="D133" s="17"/>
      <x:c r="E133" s="9" t="str">
        <x:f>IF(A133="","",IF(COUNTIFS('По договорам'!$A$10:$A$109,D133)=0,"Нет договора",IF(COUNTIFS('По договорам'!$A$10:$A$109,D133)&gt;1,"Дубль договора",IF(INDEX('По договорам'!$B$10:$B$109,MATCH(D133,'По договорам'!$A$10:$A$109,0))="","Укажите клиента",INDEX('По договорам'!$B$10:$B$109,MATCH(D133,'По договорам'!$A$10:$A$109,0))))))</x:f>
      </x:c>
      <x:c r="F133" s="8"/>
      <x:c r="G133" s="8"/>
      <x:c r="H133" s="14"/>
      <x:c r="I133" s="16" t="str">
        <x:f>IF(A133="","",IF(OR(NOT(ISNUMBER(B133)),B133&lt;=0,C133="",D133="",NOT(ISNUMBER(H133)),H133&lt;=0,AND(F133&lt;&gt;"Поступление",F133&lt;&gt;"Возврат")),NA(),IF(F133="Возврат",-ROUND(H133,2),ROUND(H133,2))))</x:f>
      </x:c>
      <x:c r="J133" s="19"/>
      <x:c r="K133" s="19"/>
      <x:c r="L133" s="19"/>
    </x:row>
    <x:row r="134" ht="26" customHeight="1">
      <x:c r="A134" s="17"/>
      <x:c r="B134" s="18"/>
      <x:c r="C134" s="17"/>
      <x:c r="D134" s="17"/>
      <x:c r="E134" s="9" t="str">
        <x:f>IF(A134="","",IF(COUNTIFS('По договорам'!$A$10:$A$109,D134)=0,"Нет договора",IF(COUNTIFS('По договорам'!$A$10:$A$109,D134)&gt;1,"Дубль договора",IF(INDEX('По договорам'!$B$10:$B$109,MATCH(D134,'По договорам'!$A$10:$A$109,0))="","Укажите клиента",INDEX('По договорам'!$B$10:$B$109,MATCH(D134,'По договорам'!$A$10:$A$109,0))))))</x:f>
      </x:c>
      <x:c r="F134" s="8"/>
      <x:c r="G134" s="8"/>
      <x:c r="H134" s="14"/>
      <x:c r="I134" s="16" t="str">
        <x:f>IF(A134="","",IF(OR(NOT(ISNUMBER(B134)),B134&lt;=0,C134="",D134="",NOT(ISNUMBER(H134)),H134&lt;=0,AND(F134&lt;&gt;"Поступление",F134&lt;&gt;"Возврат")),NA(),IF(F134="Возврат",-ROUND(H134,2),ROUND(H134,2))))</x:f>
      </x:c>
      <x:c r="J134" s="19"/>
      <x:c r="K134" s="19"/>
      <x:c r="L134" s="19"/>
    </x:row>
    <x:row r="135" ht="26" customHeight="1">
      <x:c r="A135" s="17"/>
      <x:c r="B135" s="18"/>
      <x:c r="C135" s="17"/>
      <x:c r="D135" s="17"/>
      <x:c r="E135" s="9" t="str">
        <x:f>IF(A135="","",IF(COUNTIFS('По договорам'!$A$10:$A$109,D135)=0,"Нет договора",IF(COUNTIFS('По договорам'!$A$10:$A$109,D135)&gt;1,"Дубль договора",IF(INDEX('По договорам'!$B$10:$B$109,MATCH(D135,'По договорам'!$A$10:$A$109,0))="","Укажите клиента",INDEX('По договорам'!$B$10:$B$109,MATCH(D135,'По договорам'!$A$10:$A$109,0))))))</x:f>
      </x:c>
      <x:c r="F135" s="8"/>
      <x:c r="G135" s="8"/>
      <x:c r="H135" s="14"/>
      <x:c r="I135" s="16" t="str">
        <x:f>IF(A135="","",IF(OR(NOT(ISNUMBER(B135)),B135&lt;=0,C135="",D135="",NOT(ISNUMBER(H135)),H135&lt;=0,AND(F135&lt;&gt;"Поступление",F135&lt;&gt;"Возврат")),NA(),IF(F135="Возврат",-ROUND(H135,2),ROUND(H135,2))))</x:f>
      </x:c>
      <x:c r="J135" s="19"/>
      <x:c r="K135" s="19"/>
      <x:c r="L135" s="19"/>
    </x:row>
    <x:row r="136" ht="26" customHeight="1">
      <x:c r="A136" s="17"/>
      <x:c r="B136" s="18"/>
      <x:c r="C136" s="17"/>
      <x:c r="D136" s="17"/>
      <x:c r="E136" s="9" t="str">
        <x:f>IF(A136="","",IF(COUNTIFS('По договорам'!$A$10:$A$109,D136)=0,"Нет договора",IF(COUNTIFS('По договорам'!$A$10:$A$109,D136)&gt;1,"Дубль договора",IF(INDEX('По договорам'!$B$10:$B$109,MATCH(D136,'По договорам'!$A$10:$A$109,0))="","Укажите клиента",INDEX('По договорам'!$B$10:$B$109,MATCH(D136,'По договорам'!$A$10:$A$109,0))))))</x:f>
      </x:c>
      <x:c r="F136" s="8"/>
      <x:c r="G136" s="8"/>
      <x:c r="H136" s="14"/>
      <x:c r="I136" s="16" t="str">
        <x:f>IF(A136="","",IF(OR(NOT(ISNUMBER(B136)),B136&lt;=0,C136="",D136="",NOT(ISNUMBER(H136)),H136&lt;=0,AND(F136&lt;&gt;"Поступление",F136&lt;&gt;"Возврат")),NA(),IF(F136="Возврат",-ROUND(H136,2),ROUND(H136,2))))</x:f>
      </x:c>
      <x:c r="J136" s="19"/>
      <x:c r="K136" s="19"/>
      <x:c r="L136" s="19"/>
    </x:row>
    <x:row r="137" ht="26" customHeight="1">
      <x:c r="A137" s="17"/>
      <x:c r="B137" s="18"/>
      <x:c r="C137" s="17"/>
      <x:c r="D137" s="17"/>
      <x:c r="E137" s="9" t="str">
        <x:f>IF(A137="","",IF(COUNTIFS('По договорам'!$A$10:$A$109,D137)=0,"Нет договора",IF(COUNTIFS('По договорам'!$A$10:$A$109,D137)&gt;1,"Дубль договора",IF(INDEX('По договорам'!$B$10:$B$109,MATCH(D137,'По договорам'!$A$10:$A$109,0))="","Укажите клиента",INDEX('По договорам'!$B$10:$B$109,MATCH(D137,'По договорам'!$A$10:$A$109,0))))))</x:f>
      </x:c>
      <x:c r="F137" s="8"/>
      <x:c r="G137" s="8"/>
      <x:c r="H137" s="14"/>
      <x:c r="I137" s="16" t="str">
        <x:f>IF(A137="","",IF(OR(NOT(ISNUMBER(B137)),B137&lt;=0,C137="",D137="",NOT(ISNUMBER(H137)),H137&lt;=0,AND(F137&lt;&gt;"Поступление",F137&lt;&gt;"Возврат")),NA(),IF(F137="Возврат",-ROUND(H137,2),ROUND(H137,2))))</x:f>
      </x:c>
      <x:c r="J137" s="19"/>
      <x:c r="K137" s="19"/>
      <x:c r="L137" s="19"/>
    </x:row>
    <x:row r="138" ht="26" customHeight="1">
      <x:c r="A138" s="17"/>
      <x:c r="B138" s="18"/>
      <x:c r="C138" s="17"/>
      <x:c r="D138" s="17"/>
      <x:c r="E138" s="9" t="str">
        <x:f>IF(A138="","",IF(COUNTIFS('По договорам'!$A$10:$A$109,D138)=0,"Нет договора",IF(COUNTIFS('По договорам'!$A$10:$A$109,D138)&gt;1,"Дубль договора",IF(INDEX('По договорам'!$B$10:$B$109,MATCH(D138,'По договорам'!$A$10:$A$109,0))="","Укажите клиента",INDEX('По договорам'!$B$10:$B$109,MATCH(D138,'По договорам'!$A$10:$A$109,0))))))</x:f>
      </x:c>
      <x:c r="F138" s="8"/>
      <x:c r="G138" s="8"/>
      <x:c r="H138" s="14"/>
      <x:c r="I138" s="16" t="str">
        <x:f>IF(A138="","",IF(OR(NOT(ISNUMBER(B138)),B138&lt;=0,C138="",D138="",NOT(ISNUMBER(H138)),H138&lt;=0,AND(F138&lt;&gt;"Поступление",F138&lt;&gt;"Возврат")),NA(),IF(F138="Возврат",-ROUND(H138,2),ROUND(H138,2))))</x:f>
      </x:c>
      <x:c r="J138" s="19"/>
      <x:c r="K138" s="19"/>
      <x:c r="L138" s="19"/>
    </x:row>
    <x:row r="139" ht="26" customHeight="1">
      <x:c r="A139" s="17"/>
      <x:c r="B139" s="18"/>
      <x:c r="C139" s="17"/>
      <x:c r="D139" s="17"/>
      <x:c r="E139" s="9" t="str">
        <x:f>IF(A139="","",IF(COUNTIFS('По договорам'!$A$10:$A$109,D139)=0,"Нет договора",IF(COUNTIFS('По договорам'!$A$10:$A$109,D139)&gt;1,"Дубль договора",IF(INDEX('По договорам'!$B$10:$B$109,MATCH(D139,'По договорам'!$A$10:$A$109,0))="","Укажите клиента",INDEX('По договорам'!$B$10:$B$109,MATCH(D139,'По договорам'!$A$10:$A$109,0))))))</x:f>
      </x:c>
      <x:c r="F139" s="8"/>
      <x:c r="G139" s="8"/>
      <x:c r="H139" s="14"/>
      <x:c r="I139" s="16" t="str">
        <x:f>IF(A139="","",IF(OR(NOT(ISNUMBER(B139)),B139&lt;=0,C139="",D139="",NOT(ISNUMBER(H139)),H139&lt;=0,AND(F139&lt;&gt;"Поступление",F139&lt;&gt;"Возврат")),NA(),IF(F139="Возврат",-ROUND(H139,2),ROUND(H139,2))))</x:f>
      </x:c>
      <x:c r="J139" s="19"/>
      <x:c r="K139" s="19"/>
      <x:c r="L139" s="19"/>
    </x:row>
    <x:row r="140" ht="26" customHeight="1">
      <x:c r="A140" s="17"/>
      <x:c r="B140" s="18"/>
      <x:c r="C140" s="17"/>
      <x:c r="D140" s="17"/>
      <x:c r="E140" s="9" t="str">
        <x:f>IF(A140="","",IF(COUNTIFS('По договорам'!$A$10:$A$109,D140)=0,"Нет договора",IF(COUNTIFS('По договорам'!$A$10:$A$109,D140)&gt;1,"Дубль договора",IF(INDEX('По договорам'!$B$10:$B$109,MATCH(D140,'По договорам'!$A$10:$A$109,0))="","Укажите клиента",INDEX('По договорам'!$B$10:$B$109,MATCH(D140,'По договорам'!$A$10:$A$109,0))))))</x:f>
      </x:c>
      <x:c r="F140" s="8"/>
      <x:c r="G140" s="8"/>
      <x:c r="H140" s="14"/>
      <x:c r="I140" s="16" t="str">
        <x:f>IF(A140="","",IF(OR(NOT(ISNUMBER(B140)),B140&lt;=0,C140="",D140="",NOT(ISNUMBER(H140)),H140&lt;=0,AND(F140&lt;&gt;"Поступление",F140&lt;&gt;"Возврат")),NA(),IF(F140="Возврат",-ROUND(H140,2),ROUND(H140,2))))</x:f>
      </x:c>
      <x:c r="J140" s="19"/>
      <x:c r="K140" s="19"/>
      <x:c r="L140" s="19"/>
    </x:row>
    <x:row r="141" ht="26" customHeight="1">
      <x:c r="A141" s="17"/>
      <x:c r="B141" s="18"/>
      <x:c r="C141" s="17"/>
      <x:c r="D141" s="17"/>
      <x:c r="E141" s="9" t="str">
        <x:f>IF(A141="","",IF(COUNTIFS('По договорам'!$A$10:$A$109,D141)=0,"Нет договора",IF(COUNTIFS('По договорам'!$A$10:$A$109,D141)&gt;1,"Дубль договора",IF(INDEX('По договорам'!$B$10:$B$109,MATCH(D141,'По договорам'!$A$10:$A$109,0))="","Укажите клиента",INDEX('По договорам'!$B$10:$B$109,MATCH(D141,'По договорам'!$A$10:$A$109,0))))))</x:f>
      </x:c>
      <x:c r="F141" s="8"/>
      <x:c r="G141" s="8"/>
      <x:c r="H141" s="14"/>
      <x:c r="I141" s="16" t="str">
        <x:f>IF(A141="","",IF(OR(NOT(ISNUMBER(B141)),B141&lt;=0,C141="",D141="",NOT(ISNUMBER(H141)),H141&lt;=0,AND(F141&lt;&gt;"Поступление",F141&lt;&gt;"Возврат")),NA(),IF(F141="Возврат",-ROUND(H141,2),ROUND(H141,2))))</x:f>
      </x:c>
      <x:c r="J141" s="19"/>
      <x:c r="K141" s="19"/>
      <x:c r="L141" s="19"/>
    </x:row>
    <x:row r="142" ht="26" customHeight="1">
      <x:c r="A142" s="17"/>
      <x:c r="B142" s="18"/>
      <x:c r="C142" s="17"/>
      <x:c r="D142" s="17"/>
      <x:c r="E142" s="9" t="str">
        <x:f>IF(A142="","",IF(COUNTIFS('По договорам'!$A$10:$A$109,D142)=0,"Нет договора",IF(COUNTIFS('По договорам'!$A$10:$A$109,D142)&gt;1,"Дубль договора",IF(INDEX('По договорам'!$B$10:$B$109,MATCH(D142,'По договорам'!$A$10:$A$109,0))="","Укажите клиента",INDEX('По договорам'!$B$10:$B$109,MATCH(D142,'По договорам'!$A$10:$A$109,0))))))</x:f>
      </x:c>
      <x:c r="F142" s="8"/>
      <x:c r="G142" s="8"/>
      <x:c r="H142" s="14"/>
      <x:c r="I142" s="16" t="str">
        <x:f>IF(A142="","",IF(OR(NOT(ISNUMBER(B142)),B142&lt;=0,C142="",D142="",NOT(ISNUMBER(H142)),H142&lt;=0,AND(F142&lt;&gt;"Поступление",F142&lt;&gt;"Возврат")),NA(),IF(F142="Возврат",-ROUND(H142,2),ROUND(H142,2))))</x:f>
      </x:c>
      <x:c r="J142" s="19"/>
      <x:c r="K142" s="19"/>
      <x:c r="L142" s="19"/>
    </x:row>
    <x:row r="143" ht="26" customHeight="1">
      <x:c r="A143" s="17"/>
      <x:c r="B143" s="18"/>
      <x:c r="C143" s="17"/>
      <x:c r="D143" s="17"/>
      <x:c r="E143" s="9" t="str">
        <x:f>IF(A143="","",IF(COUNTIFS('По договорам'!$A$10:$A$109,D143)=0,"Нет договора",IF(COUNTIFS('По договорам'!$A$10:$A$109,D143)&gt;1,"Дубль договора",IF(INDEX('По договорам'!$B$10:$B$109,MATCH(D143,'По договорам'!$A$10:$A$109,0))="","Укажите клиента",INDEX('По договорам'!$B$10:$B$109,MATCH(D143,'По договорам'!$A$10:$A$109,0))))))</x:f>
      </x:c>
      <x:c r="F143" s="8"/>
      <x:c r="G143" s="8"/>
      <x:c r="H143" s="14"/>
      <x:c r="I143" s="16" t="str">
        <x:f>IF(A143="","",IF(OR(NOT(ISNUMBER(B143)),B143&lt;=0,C143="",D143="",NOT(ISNUMBER(H143)),H143&lt;=0,AND(F143&lt;&gt;"Поступление",F143&lt;&gt;"Возврат")),NA(),IF(F143="Возврат",-ROUND(H143,2),ROUND(H143,2))))</x:f>
      </x:c>
      <x:c r="J143" s="19"/>
      <x:c r="K143" s="19"/>
      <x:c r="L143" s="19"/>
    </x:row>
    <x:row r="144" ht="26" customHeight="1">
      <x:c r="A144" s="17"/>
      <x:c r="B144" s="18"/>
      <x:c r="C144" s="17"/>
      <x:c r="D144" s="17"/>
      <x:c r="E144" s="9" t="str">
        <x:f>IF(A144="","",IF(COUNTIFS('По договорам'!$A$10:$A$109,D144)=0,"Нет договора",IF(COUNTIFS('По договорам'!$A$10:$A$109,D144)&gt;1,"Дубль договора",IF(INDEX('По договорам'!$B$10:$B$109,MATCH(D144,'По договорам'!$A$10:$A$109,0))="","Укажите клиента",INDEX('По договорам'!$B$10:$B$109,MATCH(D144,'По договорам'!$A$10:$A$109,0))))))</x:f>
      </x:c>
      <x:c r="F144" s="8"/>
      <x:c r="G144" s="8"/>
      <x:c r="H144" s="14"/>
      <x:c r="I144" s="16" t="str">
        <x:f>IF(A144="","",IF(OR(NOT(ISNUMBER(B144)),B144&lt;=0,C144="",D144="",NOT(ISNUMBER(H144)),H144&lt;=0,AND(F144&lt;&gt;"Поступление",F144&lt;&gt;"Возврат")),NA(),IF(F144="Возврат",-ROUND(H144,2),ROUND(H144,2))))</x:f>
      </x:c>
      <x:c r="J144" s="19"/>
      <x:c r="K144" s="19"/>
      <x:c r="L144" s="19"/>
    </x:row>
    <x:row r="145" ht="26" customHeight="1">
      <x:c r="A145" s="17"/>
      <x:c r="B145" s="18"/>
      <x:c r="C145" s="17"/>
      <x:c r="D145" s="17"/>
      <x:c r="E145" s="9" t="str">
        <x:f>IF(A145="","",IF(COUNTIFS('По договорам'!$A$10:$A$109,D145)=0,"Нет договора",IF(COUNTIFS('По договорам'!$A$10:$A$109,D145)&gt;1,"Дубль договора",IF(INDEX('По договорам'!$B$10:$B$109,MATCH(D145,'По договорам'!$A$10:$A$109,0))="","Укажите клиента",INDEX('По договорам'!$B$10:$B$109,MATCH(D145,'По договорам'!$A$10:$A$109,0))))))</x:f>
      </x:c>
      <x:c r="F145" s="8"/>
      <x:c r="G145" s="8"/>
      <x:c r="H145" s="14"/>
      <x:c r="I145" s="16" t="str">
        <x:f>IF(A145="","",IF(OR(NOT(ISNUMBER(B145)),B145&lt;=0,C145="",D145="",NOT(ISNUMBER(H145)),H145&lt;=0,AND(F145&lt;&gt;"Поступление",F145&lt;&gt;"Возврат")),NA(),IF(F145="Возврат",-ROUND(H145,2),ROUND(H145,2))))</x:f>
      </x:c>
      <x:c r="J145" s="19"/>
      <x:c r="K145" s="19"/>
      <x:c r="L145" s="19"/>
    </x:row>
    <x:row r="146" ht="26" customHeight="1">
      <x:c r="A146" s="17"/>
      <x:c r="B146" s="18"/>
      <x:c r="C146" s="17"/>
      <x:c r="D146" s="17"/>
      <x:c r="E146" s="9" t="str">
        <x:f>IF(A146="","",IF(COUNTIFS('По договорам'!$A$10:$A$109,D146)=0,"Нет договора",IF(COUNTIFS('По договорам'!$A$10:$A$109,D146)&gt;1,"Дубль договора",IF(INDEX('По договорам'!$B$10:$B$109,MATCH(D146,'По договорам'!$A$10:$A$109,0))="","Укажите клиента",INDEX('По договорам'!$B$10:$B$109,MATCH(D146,'По договорам'!$A$10:$A$109,0))))))</x:f>
      </x:c>
      <x:c r="F146" s="8"/>
      <x:c r="G146" s="8"/>
      <x:c r="H146" s="14"/>
      <x:c r="I146" s="16" t="str">
        <x:f>IF(A146="","",IF(OR(NOT(ISNUMBER(B146)),B146&lt;=0,C146="",D146="",NOT(ISNUMBER(H146)),H146&lt;=0,AND(F146&lt;&gt;"Поступление",F146&lt;&gt;"Возврат")),NA(),IF(F146="Возврат",-ROUND(H146,2),ROUND(H146,2))))</x:f>
      </x:c>
      <x:c r="J146" s="19"/>
      <x:c r="K146" s="19"/>
      <x:c r="L146" s="19"/>
    </x:row>
    <x:row r="147" ht="26" customHeight="1">
      <x:c r="A147" s="17"/>
      <x:c r="B147" s="18"/>
      <x:c r="C147" s="17"/>
      <x:c r="D147" s="17"/>
      <x:c r="E147" s="9" t="str">
        <x:f>IF(A147="","",IF(COUNTIFS('По договорам'!$A$10:$A$109,D147)=0,"Нет договора",IF(COUNTIFS('По договорам'!$A$10:$A$109,D147)&gt;1,"Дубль договора",IF(INDEX('По договорам'!$B$10:$B$109,MATCH(D147,'По договорам'!$A$10:$A$109,0))="","Укажите клиента",INDEX('По договорам'!$B$10:$B$109,MATCH(D147,'По договорам'!$A$10:$A$109,0))))))</x:f>
      </x:c>
      <x:c r="F147" s="8"/>
      <x:c r="G147" s="8"/>
      <x:c r="H147" s="14"/>
      <x:c r="I147" s="16" t="str">
        <x:f>IF(A147="","",IF(OR(NOT(ISNUMBER(B147)),B147&lt;=0,C147="",D147="",NOT(ISNUMBER(H147)),H147&lt;=0,AND(F147&lt;&gt;"Поступление",F147&lt;&gt;"Возврат")),NA(),IF(F147="Возврат",-ROUND(H147,2),ROUND(H147,2))))</x:f>
      </x:c>
      <x:c r="J147" s="19"/>
      <x:c r="K147" s="19"/>
      <x:c r="L147" s="19"/>
    </x:row>
    <x:row r="148" ht="26" customHeight="1">
      <x:c r="A148" s="17"/>
      <x:c r="B148" s="18"/>
      <x:c r="C148" s="17"/>
      <x:c r="D148" s="17"/>
      <x:c r="E148" s="9" t="str">
        <x:f>IF(A148="","",IF(COUNTIFS('По договорам'!$A$10:$A$109,D148)=0,"Нет договора",IF(COUNTIFS('По договорам'!$A$10:$A$109,D148)&gt;1,"Дубль договора",IF(INDEX('По договорам'!$B$10:$B$109,MATCH(D148,'По договорам'!$A$10:$A$109,0))="","Укажите клиента",INDEX('По договорам'!$B$10:$B$109,MATCH(D148,'По договорам'!$A$10:$A$109,0))))))</x:f>
      </x:c>
      <x:c r="F148" s="8"/>
      <x:c r="G148" s="8"/>
      <x:c r="H148" s="14"/>
      <x:c r="I148" s="16" t="str">
        <x:f>IF(A148="","",IF(OR(NOT(ISNUMBER(B148)),B148&lt;=0,C148="",D148="",NOT(ISNUMBER(H148)),H148&lt;=0,AND(F148&lt;&gt;"Поступление",F148&lt;&gt;"Возврат")),NA(),IF(F148="Возврат",-ROUND(H148,2),ROUND(H148,2))))</x:f>
      </x:c>
      <x:c r="J148" s="19"/>
      <x:c r="K148" s="19"/>
      <x:c r="L148" s="19"/>
    </x:row>
    <x:row r="149" ht="26" customHeight="1">
      <x:c r="A149" s="17"/>
      <x:c r="B149" s="18"/>
      <x:c r="C149" s="17"/>
      <x:c r="D149" s="17"/>
      <x:c r="E149" s="9" t="str">
        <x:f>IF(A149="","",IF(COUNTIFS('По договорам'!$A$10:$A$109,D149)=0,"Нет договора",IF(COUNTIFS('По договорам'!$A$10:$A$109,D149)&gt;1,"Дубль договора",IF(INDEX('По договорам'!$B$10:$B$109,MATCH(D149,'По договорам'!$A$10:$A$109,0))="","Укажите клиента",INDEX('По договорам'!$B$10:$B$109,MATCH(D149,'По договорам'!$A$10:$A$109,0))))))</x:f>
      </x:c>
      <x:c r="F149" s="8"/>
      <x:c r="G149" s="8"/>
      <x:c r="H149" s="14"/>
      <x:c r="I149" s="16" t="str">
        <x:f>IF(A149="","",IF(OR(NOT(ISNUMBER(B149)),B149&lt;=0,C149="",D149="",NOT(ISNUMBER(H149)),H149&lt;=0,AND(F149&lt;&gt;"Поступление",F149&lt;&gt;"Возврат")),NA(),IF(F149="Возврат",-ROUND(H149,2),ROUND(H149,2))))</x:f>
      </x:c>
      <x:c r="J149" s="19"/>
      <x:c r="K149" s="19"/>
      <x:c r="L149" s="19"/>
    </x:row>
    <x:row r="150" ht="26" customHeight="1">
      <x:c r="A150" s="17"/>
      <x:c r="B150" s="18"/>
      <x:c r="C150" s="17"/>
      <x:c r="D150" s="17"/>
      <x:c r="E150" s="9" t="str">
        <x:f>IF(A150="","",IF(COUNTIFS('По договорам'!$A$10:$A$109,D150)=0,"Нет договора",IF(COUNTIFS('По договорам'!$A$10:$A$109,D150)&gt;1,"Дубль договора",IF(INDEX('По договорам'!$B$10:$B$109,MATCH(D150,'По договорам'!$A$10:$A$109,0))="","Укажите клиента",INDEX('По договорам'!$B$10:$B$109,MATCH(D150,'По договорам'!$A$10:$A$109,0))))))</x:f>
      </x:c>
      <x:c r="F150" s="8"/>
      <x:c r="G150" s="8"/>
      <x:c r="H150" s="14"/>
      <x:c r="I150" s="16" t="str">
        <x:f>IF(A150="","",IF(OR(NOT(ISNUMBER(B150)),B150&lt;=0,C150="",D150="",NOT(ISNUMBER(H150)),H150&lt;=0,AND(F150&lt;&gt;"Поступление",F150&lt;&gt;"Возврат")),NA(),IF(F150="Возврат",-ROUND(H150,2),ROUND(H150,2))))</x:f>
      </x:c>
      <x:c r="J150" s="19"/>
      <x:c r="K150" s="19"/>
      <x:c r="L150" s="19"/>
    </x:row>
    <x:row r="151" ht="26" customHeight="1">
      <x:c r="A151" s="17"/>
      <x:c r="B151" s="18"/>
      <x:c r="C151" s="17"/>
      <x:c r="D151" s="17"/>
      <x:c r="E151" s="9" t="str">
        <x:f>IF(A151="","",IF(COUNTIFS('По договорам'!$A$10:$A$109,D151)=0,"Нет договора",IF(COUNTIFS('По договорам'!$A$10:$A$109,D151)&gt;1,"Дубль договора",IF(INDEX('По договорам'!$B$10:$B$109,MATCH(D151,'По договорам'!$A$10:$A$109,0))="","Укажите клиента",INDEX('По договорам'!$B$10:$B$109,MATCH(D151,'По договорам'!$A$10:$A$109,0))))))</x:f>
      </x:c>
      <x:c r="F151" s="8"/>
      <x:c r="G151" s="8"/>
      <x:c r="H151" s="14"/>
      <x:c r="I151" s="16" t="str">
        <x:f>IF(A151="","",IF(OR(NOT(ISNUMBER(B151)),B151&lt;=0,C151="",D151="",NOT(ISNUMBER(H151)),H151&lt;=0,AND(F151&lt;&gt;"Поступление",F151&lt;&gt;"Возврат")),NA(),IF(F151="Возврат",-ROUND(H151,2),ROUND(H151,2))))</x:f>
      </x:c>
      <x:c r="J151" s="19"/>
      <x:c r="K151" s="19"/>
      <x:c r="L151" s="19"/>
    </x:row>
    <x:row r="152" ht="26" customHeight="1">
      <x:c r="A152" s="17"/>
      <x:c r="B152" s="18"/>
      <x:c r="C152" s="17"/>
      <x:c r="D152" s="17"/>
      <x:c r="E152" s="9" t="str">
        <x:f>IF(A152="","",IF(COUNTIFS('По договорам'!$A$10:$A$109,D152)=0,"Нет договора",IF(COUNTIFS('По договорам'!$A$10:$A$109,D152)&gt;1,"Дубль договора",IF(INDEX('По договорам'!$B$10:$B$109,MATCH(D152,'По договорам'!$A$10:$A$109,0))="","Укажите клиента",INDEX('По договорам'!$B$10:$B$109,MATCH(D152,'По договорам'!$A$10:$A$109,0))))))</x:f>
      </x:c>
      <x:c r="F152" s="8"/>
      <x:c r="G152" s="8"/>
      <x:c r="H152" s="14"/>
      <x:c r="I152" s="16" t="str">
        <x:f>IF(A152="","",IF(OR(NOT(ISNUMBER(B152)),B152&lt;=0,C152="",D152="",NOT(ISNUMBER(H152)),H152&lt;=0,AND(F152&lt;&gt;"Поступление",F152&lt;&gt;"Возврат")),NA(),IF(F152="Возврат",-ROUND(H152,2),ROUND(H152,2))))</x:f>
      </x:c>
      <x:c r="J152" s="19"/>
      <x:c r="K152" s="19"/>
      <x:c r="L152" s="19"/>
    </x:row>
    <x:row r="153" ht="26" customHeight="1">
      <x:c r="A153" s="17"/>
      <x:c r="B153" s="18"/>
      <x:c r="C153" s="17"/>
      <x:c r="D153" s="17"/>
      <x:c r="E153" s="9" t="str">
        <x:f>IF(A153="","",IF(COUNTIFS('По договорам'!$A$10:$A$109,D153)=0,"Нет договора",IF(COUNTIFS('По договорам'!$A$10:$A$109,D153)&gt;1,"Дубль договора",IF(INDEX('По договорам'!$B$10:$B$109,MATCH(D153,'По договорам'!$A$10:$A$109,0))="","Укажите клиента",INDEX('По договорам'!$B$10:$B$109,MATCH(D153,'По договорам'!$A$10:$A$109,0))))))</x:f>
      </x:c>
      <x:c r="F153" s="8"/>
      <x:c r="G153" s="8"/>
      <x:c r="H153" s="14"/>
      <x:c r="I153" s="16" t="str">
        <x:f>IF(A153="","",IF(OR(NOT(ISNUMBER(B153)),B153&lt;=0,C153="",D153="",NOT(ISNUMBER(H153)),H153&lt;=0,AND(F153&lt;&gt;"Поступление",F153&lt;&gt;"Возврат")),NA(),IF(F153="Возврат",-ROUND(H153,2),ROUND(H153,2))))</x:f>
      </x:c>
      <x:c r="J153" s="19"/>
      <x:c r="K153" s="19"/>
      <x:c r="L153" s="19"/>
    </x:row>
    <x:row r="154" ht="26" customHeight="1">
      <x:c r="A154" s="17"/>
      <x:c r="B154" s="18"/>
      <x:c r="C154" s="17"/>
      <x:c r="D154" s="17"/>
      <x:c r="E154" s="9" t="str">
        <x:f>IF(A154="","",IF(COUNTIFS('По договорам'!$A$10:$A$109,D154)=0,"Нет договора",IF(COUNTIFS('По договорам'!$A$10:$A$109,D154)&gt;1,"Дубль договора",IF(INDEX('По договорам'!$B$10:$B$109,MATCH(D154,'По договорам'!$A$10:$A$109,0))="","Укажите клиента",INDEX('По договорам'!$B$10:$B$109,MATCH(D154,'По договорам'!$A$10:$A$109,0))))))</x:f>
      </x:c>
      <x:c r="F154" s="8"/>
      <x:c r="G154" s="8"/>
      <x:c r="H154" s="14"/>
      <x:c r="I154" s="16" t="str">
        <x:f>IF(A154="","",IF(OR(NOT(ISNUMBER(B154)),B154&lt;=0,C154="",D154="",NOT(ISNUMBER(H154)),H154&lt;=0,AND(F154&lt;&gt;"Поступление",F154&lt;&gt;"Возврат")),NA(),IF(F154="Возврат",-ROUND(H154,2),ROUND(H154,2))))</x:f>
      </x:c>
      <x:c r="J154" s="19"/>
      <x:c r="K154" s="19"/>
      <x:c r="L154" s="19"/>
    </x:row>
    <x:row r="155" ht="26" customHeight="1">
      <x:c r="A155" s="17"/>
      <x:c r="B155" s="18"/>
      <x:c r="C155" s="17"/>
      <x:c r="D155" s="17"/>
      <x:c r="E155" s="9" t="str">
        <x:f>IF(A155="","",IF(COUNTIFS('По договорам'!$A$10:$A$109,D155)=0,"Нет договора",IF(COUNTIFS('По договорам'!$A$10:$A$109,D155)&gt;1,"Дубль договора",IF(INDEX('По договорам'!$B$10:$B$109,MATCH(D155,'По договорам'!$A$10:$A$109,0))="","Укажите клиента",INDEX('По договорам'!$B$10:$B$109,MATCH(D155,'По договорам'!$A$10:$A$109,0))))))</x:f>
      </x:c>
      <x:c r="F155" s="8"/>
      <x:c r="G155" s="8"/>
      <x:c r="H155" s="14"/>
      <x:c r="I155" s="16" t="str">
        <x:f>IF(A155="","",IF(OR(NOT(ISNUMBER(B155)),B155&lt;=0,C155="",D155="",NOT(ISNUMBER(H155)),H155&lt;=0,AND(F155&lt;&gt;"Поступление",F155&lt;&gt;"Возврат")),NA(),IF(F155="Возврат",-ROUND(H155,2),ROUND(H155,2))))</x:f>
      </x:c>
      <x:c r="J155" s="19"/>
      <x:c r="K155" s="19"/>
      <x:c r="L155" s="19"/>
    </x:row>
    <x:row r="156" ht="26" customHeight="1">
      <x:c r="A156" s="17"/>
      <x:c r="B156" s="18"/>
      <x:c r="C156" s="17"/>
      <x:c r="D156" s="17"/>
      <x:c r="E156" s="9" t="str">
        <x:f>IF(A156="","",IF(COUNTIFS('По договорам'!$A$10:$A$109,D156)=0,"Нет договора",IF(COUNTIFS('По договорам'!$A$10:$A$109,D156)&gt;1,"Дубль договора",IF(INDEX('По договорам'!$B$10:$B$109,MATCH(D156,'По договорам'!$A$10:$A$109,0))="","Укажите клиента",INDEX('По договорам'!$B$10:$B$109,MATCH(D156,'По договорам'!$A$10:$A$109,0))))))</x:f>
      </x:c>
      <x:c r="F156" s="8"/>
      <x:c r="G156" s="8"/>
      <x:c r="H156" s="14"/>
      <x:c r="I156" s="16" t="str">
        <x:f>IF(A156="","",IF(OR(NOT(ISNUMBER(B156)),B156&lt;=0,C156="",D156="",NOT(ISNUMBER(H156)),H156&lt;=0,AND(F156&lt;&gt;"Поступление",F156&lt;&gt;"Возврат")),NA(),IF(F156="Возврат",-ROUND(H156,2),ROUND(H156,2))))</x:f>
      </x:c>
      <x:c r="J156" s="19"/>
      <x:c r="K156" s="19"/>
      <x:c r="L156" s="19"/>
    </x:row>
    <x:row r="157" ht="26" customHeight="1">
      <x:c r="A157" s="17"/>
      <x:c r="B157" s="18"/>
      <x:c r="C157" s="17"/>
      <x:c r="D157" s="17"/>
      <x:c r="E157" s="9" t="str">
        <x:f>IF(A157="","",IF(COUNTIFS('По договорам'!$A$10:$A$109,D157)=0,"Нет договора",IF(COUNTIFS('По договорам'!$A$10:$A$109,D157)&gt;1,"Дубль договора",IF(INDEX('По договорам'!$B$10:$B$109,MATCH(D157,'По договорам'!$A$10:$A$109,0))="","Укажите клиента",INDEX('По договорам'!$B$10:$B$109,MATCH(D157,'По договорам'!$A$10:$A$109,0))))))</x:f>
      </x:c>
      <x:c r="F157" s="8"/>
      <x:c r="G157" s="8"/>
      <x:c r="H157" s="14"/>
      <x:c r="I157" s="16" t="str">
        <x:f>IF(A157="","",IF(OR(NOT(ISNUMBER(B157)),B157&lt;=0,C157="",D157="",NOT(ISNUMBER(H157)),H157&lt;=0,AND(F157&lt;&gt;"Поступление",F157&lt;&gt;"Возврат")),NA(),IF(F157="Возврат",-ROUND(H157,2),ROUND(H157,2))))</x:f>
      </x:c>
      <x:c r="J157" s="19"/>
      <x:c r="K157" s="19"/>
      <x:c r="L157" s="19"/>
    </x:row>
    <x:row r="158" ht="26" customHeight="1">
      <x:c r="A158" s="17"/>
      <x:c r="B158" s="18"/>
      <x:c r="C158" s="17"/>
      <x:c r="D158" s="17"/>
      <x:c r="E158" s="9" t="str">
        <x:f>IF(A158="","",IF(COUNTIFS('По договорам'!$A$10:$A$109,D158)=0,"Нет договора",IF(COUNTIFS('По договорам'!$A$10:$A$109,D158)&gt;1,"Дубль договора",IF(INDEX('По договорам'!$B$10:$B$109,MATCH(D158,'По договорам'!$A$10:$A$109,0))="","Укажите клиента",INDEX('По договорам'!$B$10:$B$109,MATCH(D158,'По договорам'!$A$10:$A$109,0))))))</x:f>
      </x:c>
      <x:c r="F158" s="8"/>
      <x:c r="G158" s="8"/>
      <x:c r="H158" s="14"/>
      <x:c r="I158" s="16" t="str">
        <x:f>IF(A158="","",IF(OR(NOT(ISNUMBER(B158)),B158&lt;=0,C158="",D158="",NOT(ISNUMBER(H158)),H158&lt;=0,AND(F158&lt;&gt;"Поступление",F158&lt;&gt;"Возврат")),NA(),IF(F158="Возврат",-ROUND(H158,2),ROUND(H158,2))))</x:f>
      </x:c>
      <x:c r="J158" s="19"/>
      <x:c r="K158" s="19"/>
      <x:c r="L158" s="19"/>
    </x:row>
    <x:row r="159" ht="26" customHeight="1">
      <x:c r="A159" s="17"/>
      <x:c r="B159" s="18"/>
      <x:c r="C159" s="17"/>
      <x:c r="D159" s="17"/>
      <x:c r="E159" s="9" t="str">
        <x:f>IF(A159="","",IF(COUNTIFS('По договорам'!$A$10:$A$109,D159)=0,"Нет договора",IF(COUNTIFS('По договорам'!$A$10:$A$109,D159)&gt;1,"Дубль договора",IF(INDEX('По договорам'!$B$10:$B$109,MATCH(D159,'По договорам'!$A$10:$A$109,0))="","Укажите клиента",INDEX('По договорам'!$B$10:$B$109,MATCH(D159,'По договорам'!$A$10:$A$109,0))))))</x:f>
      </x:c>
      <x:c r="F159" s="8"/>
      <x:c r="G159" s="8"/>
      <x:c r="H159" s="14"/>
      <x:c r="I159" s="16" t="str">
        <x:f>IF(A159="","",IF(OR(NOT(ISNUMBER(B159)),B159&lt;=0,C159="",D159="",NOT(ISNUMBER(H159)),H159&lt;=0,AND(F159&lt;&gt;"Поступление",F159&lt;&gt;"Возврат")),NA(),IF(F159="Возврат",-ROUND(H159,2),ROUND(H159,2))))</x:f>
      </x:c>
      <x:c r="J159" s="19"/>
      <x:c r="K159" s="19"/>
      <x:c r="L159" s="19"/>
    </x:row>
    <x:row r="160" ht="26" customHeight="1">
      <x:c r="A160" s="17"/>
      <x:c r="B160" s="18"/>
      <x:c r="C160" s="17"/>
      <x:c r="D160" s="17"/>
      <x:c r="E160" s="9" t="str">
        <x:f>IF(A160="","",IF(COUNTIFS('По договорам'!$A$10:$A$109,D160)=0,"Нет договора",IF(COUNTIFS('По договорам'!$A$10:$A$109,D160)&gt;1,"Дубль договора",IF(INDEX('По договорам'!$B$10:$B$109,MATCH(D160,'По договорам'!$A$10:$A$109,0))="","Укажите клиента",INDEX('По договорам'!$B$10:$B$109,MATCH(D160,'По договорам'!$A$10:$A$109,0))))))</x:f>
      </x:c>
      <x:c r="F160" s="8"/>
      <x:c r="G160" s="8"/>
      <x:c r="H160" s="14"/>
      <x:c r="I160" s="16" t="str">
        <x:f>IF(A160="","",IF(OR(NOT(ISNUMBER(B160)),B160&lt;=0,C160="",D160="",NOT(ISNUMBER(H160)),H160&lt;=0,AND(F160&lt;&gt;"Поступление",F160&lt;&gt;"Возврат")),NA(),IF(F160="Возврат",-ROUND(H160,2),ROUND(H160,2))))</x:f>
      </x:c>
      <x:c r="J160" s="19"/>
      <x:c r="K160" s="19"/>
      <x:c r="L160" s="19"/>
    </x:row>
    <x:row r="161" ht="26" customHeight="1">
      <x:c r="A161" s="17"/>
      <x:c r="B161" s="18"/>
      <x:c r="C161" s="17"/>
      <x:c r="D161" s="17"/>
      <x:c r="E161" s="9" t="str">
        <x:f>IF(A161="","",IF(COUNTIFS('По договорам'!$A$10:$A$109,D161)=0,"Нет договора",IF(COUNTIFS('По договорам'!$A$10:$A$109,D161)&gt;1,"Дубль договора",IF(INDEX('По договорам'!$B$10:$B$109,MATCH(D161,'По договорам'!$A$10:$A$109,0))="","Укажите клиента",INDEX('По договорам'!$B$10:$B$109,MATCH(D161,'По договорам'!$A$10:$A$109,0))))))</x:f>
      </x:c>
      <x:c r="F161" s="8"/>
      <x:c r="G161" s="8"/>
      <x:c r="H161" s="14"/>
      <x:c r="I161" s="16" t="str">
        <x:f>IF(A161="","",IF(OR(NOT(ISNUMBER(B161)),B161&lt;=0,C161="",D161="",NOT(ISNUMBER(H161)),H161&lt;=0,AND(F161&lt;&gt;"Поступление",F161&lt;&gt;"Возврат")),NA(),IF(F161="Возврат",-ROUND(H161,2),ROUND(H161,2))))</x:f>
      </x:c>
      <x:c r="J161" s="19"/>
      <x:c r="K161" s="19"/>
      <x:c r="L161" s="19"/>
    </x:row>
    <x:row r="162" ht="26" customHeight="1">
      <x:c r="A162" s="17"/>
      <x:c r="B162" s="18"/>
      <x:c r="C162" s="17"/>
      <x:c r="D162" s="17"/>
      <x:c r="E162" s="9" t="str">
        <x:f>IF(A162="","",IF(COUNTIFS('По договорам'!$A$10:$A$109,D162)=0,"Нет договора",IF(COUNTIFS('По договорам'!$A$10:$A$109,D162)&gt;1,"Дубль договора",IF(INDEX('По договорам'!$B$10:$B$109,MATCH(D162,'По договорам'!$A$10:$A$109,0))="","Укажите клиента",INDEX('По договорам'!$B$10:$B$109,MATCH(D162,'По договорам'!$A$10:$A$109,0))))))</x:f>
      </x:c>
      <x:c r="F162" s="8"/>
      <x:c r="G162" s="8"/>
      <x:c r="H162" s="14"/>
      <x:c r="I162" s="16" t="str">
        <x:f>IF(A162="","",IF(OR(NOT(ISNUMBER(B162)),B162&lt;=0,C162="",D162="",NOT(ISNUMBER(H162)),H162&lt;=0,AND(F162&lt;&gt;"Поступление",F162&lt;&gt;"Возврат")),NA(),IF(F162="Возврат",-ROUND(H162,2),ROUND(H162,2))))</x:f>
      </x:c>
      <x:c r="J162" s="19"/>
      <x:c r="K162" s="19"/>
      <x:c r="L162" s="19"/>
    </x:row>
    <x:row r="163" ht="26" customHeight="1">
      <x:c r="A163" s="17"/>
      <x:c r="B163" s="18"/>
      <x:c r="C163" s="17"/>
      <x:c r="D163" s="17"/>
      <x:c r="E163" s="9" t="str">
        <x:f>IF(A163="","",IF(COUNTIFS('По договорам'!$A$10:$A$109,D163)=0,"Нет договора",IF(COUNTIFS('По договорам'!$A$10:$A$109,D163)&gt;1,"Дубль договора",IF(INDEX('По договорам'!$B$10:$B$109,MATCH(D163,'По договорам'!$A$10:$A$109,0))="","Укажите клиента",INDEX('По договорам'!$B$10:$B$109,MATCH(D163,'По договорам'!$A$10:$A$109,0))))))</x:f>
      </x:c>
      <x:c r="F163" s="8"/>
      <x:c r="G163" s="8"/>
      <x:c r="H163" s="14"/>
      <x:c r="I163" s="16" t="str">
        <x:f>IF(A163="","",IF(OR(NOT(ISNUMBER(B163)),B163&lt;=0,C163="",D163="",NOT(ISNUMBER(H163)),H163&lt;=0,AND(F163&lt;&gt;"Поступление",F163&lt;&gt;"Возврат")),NA(),IF(F163="Возврат",-ROUND(H163,2),ROUND(H163,2))))</x:f>
      </x:c>
      <x:c r="J163" s="19"/>
      <x:c r="K163" s="19"/>
      <x:c r="L163" s="19"/>
    </x:row>
    <x:row r="164" ht="26" customHeight="1">
      <x:c r="A164" s="17"/>
      <x:c r="B164" s="18"/>
      <x:c r="C164" s="17"/>
      <x:c r="D164" s="17"/>
      <x:c r="E164" s="9" t="str">
        <x:f>IF(A164="","",IF(COUNTIFS('По договорам'!$A$10:$A$109,D164)=0,"Нет договора",IF(COUNTIFS('По договорам'!$A$10:$A$109,D164)&gt;1,"Дубль договора",IF(INDEX('По договорам'!$B$10:$B$109,MATCH(D164,'По договорам'!$A$10:$A$109,0))="","Укажите клиента",INDEX('По договорам'!$B$10:$B$109,MATCH(D164,'По договорам'!$A$10:$A$109,0))))))</x:f>
      </x:c>
      <x:c r="F164" s="8"/>
      <x:c r="G164" s="8"/>
      <x:c r="H164" s="14"/>
      <x:c r="I164" s="16" t="str">
        <x:f>IF(A164="","",IF(OR(NOT(ISNUMBER(B164)),B164&lt;=0,C164="",D164="",NOT(ISNUMBER(H164)),H164&lt;=0,AND(F164&lt;&gt;"Поступление",F164&lt;&gt;"Возврат")),NA(),IF(F164="Возврат",-ROUND(H164,2),ROUND(H164,2))))</x:f>
      </x:c>
      <x:c r="J164" s="19"/>
      <x:c r="K164" s="19"/>
      <x:c r="L164" s="19"/>
    </x:row>
    <x:row r="165" ht="26" customHeight="1">
      <x:c r="A165" s="17"/>
      <x:c r="B165" s="18"/>
      <x:c r="C165" s="17"/>
      <x:c r="D165" s="17"/>
      <x:c r="E165" s="9" t="str">
        <x:f>IF(A165="","",IF(COUNTIFS('По договорам'!$A$10:$A$109,D165)=0,"Нет договора",IF(COUNTIFS('По договорам'!$A$10:$A$109,D165)&gt;1,"Дубль договора",IF(INDEX('По договорам'!$B$10:$B$109,MATCH(D165,'По договорам'!$A$10:$A$109,0))="","Укажите клиента",INDEX('По договорам'!$B$10:$B$109,MATCH(D165,'По договорам'!$A$10:$A$109,0))))))</x:f>
      </x:c>
      <x:c r="F165" s="8"/>
      <x:c r="G165" s="8"/>
      <x:c r="H165" s="14"/>
      <x:c r="I165" s="16" t="str">
        <x:f>IF(A165="","",IF(OR(NOT(ISNUMBER(B165)),B165&lt;=0,C165="",D165="",NOT(ISNUMBER(H165)),H165&lt;=0,AND(F165&lt;&gt;"Поступление",F165&lt;&gt;"Возврат")),NA(),IF(F165="Возврат",-ROUND(H165,2),ROUND(H165,2))))</x:f>
      </x:c>
      <x:c r="J165" s="19"/>
      <x:c r="K165" s="19"/>
      <x:c r="L165" s="19"/>
    </x:row>
    <x:row r="166" ht="26" customHeight="1">
      <x:c r="A166" s="17"/>
      <x:c r="B166" s="18"/>
      <x:c r="C166" s="17"/>
      <x:c r="D166" s="17"/>
      <x:c r="E166" s="9" t="str">
        <x:f>IF(A166="","",IF(COUNTIFS('По договорам'!$A$10:$A$109,D166)=0,"Нет договора",IF(COUNTIFS('По договорам'!$A$10:$A$109,D166)&gt;1,"Дубль договора",IF(INDEX('По договорам'!$B$10:$B$109,MATCH(D166,'По договорам'!$A$10:$A$109,0))="","Укажите клиента",INDEX('По договорам'!$B$10:$B$109,MATCH(D166,'По договорам'!$A$10:$A$109,0))))))</x:f>
      </x:c>
      <x:c r="F166" s="8"/>
      <x:c r="G166" s="8"/>
      <x:c r="H166" s="14"/>
      <x:c r="I166" s="16" t="str">
        <x:f>IF(A166="","",IF(OR(NOT(ISNUMBER(B166)),B166&lt;=0,C166="",D166="",NOT(ISNUMBER(H166)),H166&lt;=0,AND(F166&lt;&gt;"Поступление",F166&lt;&gt;"Возврат")),NA(),IF(F166="Возврат",-ROUND(H166,2),ROUND(H166,2))))</x:f>
      </x:c>
      <x:c r="J166" s="19"/>
      <x:c r="K166" s="19"/>
      <x:c r="L166" s="19"/>
    </x:row>
    <x:row r="167" ht="26" customHeight="1">
      <x:c r="A167" s="17"/>
      <x:c r="B167" s="18"/>
      <x:c r="C167" s="17"/>
      <x:c r="D167" s="17"/>
      <x:c r="E167" s="9" t="str">
        <x:f>IF(A167="","",IF(COUNTIFS('По договорам'!$A$10:$A$109,D167)=0,"Нет договора",IF(COUNTIFS('По договорам'!$A$10:$A$109,D167)&gt;1,"Дубль договора",IF(INDEX('По договорам'!$B$10:$B$109,MATCH(D167,'По договорам'!$A$10:$A$109,0))="","Укажите клиента",INDEX('По договорам'!$B$10:$B$109,MATCH(D167,'По договорам'!$A$10:$A$109,0))))))</x:f>
      </x:c>
      <x:c r="F167" s="8"/>
      <x:c r="G167" s="8"/>
      <x:c r="H167" s="14"/>
      <x:c r="I167" s="16" t="str">
        <x:f>IF(A167="","",IF(OR(NOT(ISNUMBER(B167)),B167&lt;=0,C167="",D167="",NOT(ISNUMBER(H167)),H167&lt;=0,AND(F167&lt;&gt;"Поступление",F167&lt;&gt;"Возврат")),NA(),IF(F167="Возврат",-ROUND(H167,2),ROUND(H167,2))))</x:f>
      </x:c>
      <x:c r="J167" s="19"/>
      <x:c r="K167" s="19"/>
      <x:c r="L167" s="19"/>
    </x:row>
    <x:row r="168" ht="26" customHeight="1">
      <x:c r="A168" s="17"/>
      <x:c r="B168" s="18"/>
      <x:c r="C168" s="17"/>
      <x:c r="D168" s="17"/>
      <x:c r="E168" s="9" t="str">
        <x:f>IF(A168="","",IF(COUNTIFS('По договорам'!$A$10:$A$109,D168)=0,"Нет договора",IF(COUNTIFS('По договорам'!$A$10:$A$109,D168)&gt;1,"Дубль договора",IF(INDEX('По договорам'!$B$10:$B$109,MATCH(D168,'По договорам'!$A$10:$A$109,0))="","Укажите клиента",INDEX('По договорам'!$B$10:$B$109,MATCH(D168,'По договорам'!$A$10:$A$109,0))))))</x:f>
      </x:c>
      <x:c r="F168" s="8"/>
      <x:c r="G168" s="8"/>
      <x:c r="H168" s="14"/>
      <x:c r="I168" s="16" t="str">
        <x:f>IF(A168="","",IF(OR(NOT(ISNUMBER(B168)),B168&lt;=0,C168="",D168="",NOT(ISNUMBER(H168)),H168&lt;=0,AND(F168&lt;&gt;"Поступление",F168&lt;&gt;"Возврат")),NA(),IF(F168="Возврат",-ROUND(H168,2),ROUND(H168,2))))</x:f>
      </x:c>
      <x:c r="J168" s="19"/>
      <x:c r="K168" s="19"/>
      <x:c r="L168" s="19"/>
    </x:row>
    <x:row r="169" ht="26" customHeight="1">
      <x:c r="A169" s="17"/>
      <x:c r="B169" s="18"/>
      <x:c r="C169" s="17"/>
      <x:c r="D169" s="17"/>
      <x:c r="E169" s="9" t="str">
        <x:f>IF(A169="","",IF(COUNTIFS('По договорам'!$A$10:$A$109,D169)=0,"Нет договора",IF(COUNTIFS('По договорам'!$A$10:$A$109,D169)&gt;1,"Дубль договора",IF(INDEX('По договорам'!$B$10:$B$109,MATCH(D169,'По договорам'!$A$10:$A$109,0))="","Укажите клиента",INDEX('По договорам'!$B$10:$B$109,MATCH(D169,'По договорам'!$A$10:$A$109,0))))))</x:f>
      </x:c>
      <x:c r="F169" s="8"/>
      <x:c r="G169" s="8"/>
      <x:c r="H169" s="14"/>
      <x:c r="I169" s="16" t="str">
        <x:f>IF(A169="","",IF(OR(NOT(ISNUMBER(B169)),B169&lt;=0,C169="",D169="",NOT(ISNUMBER(H169)),H169&lt;=0,AND(F169&lt;&gt;"Поступление",F169&lt;&gt;"Возврат")),NA(),IF(F169="Возврат",-ROUND(H169,2),ROUND(H169,2))))</x:f>
      </x:c>
      <x:c r="J169" s="19"/>
      <x:c r="K169" s="19"/>
      <x:c r="L169" s="19"/>
    </x:row>
    <x:row r="170" ht="26" customHeight="1">
      <x:c r="A170" s="17"/>
      <x:c r="B170" s="18"/>
      <x:c r="C170" s="17"/>
      <x:c r="D170" s="17"/>
      <x:c r="E170" s="9" t="str">
        <x:f>IF(A170="","",IF(COUNTIFS('По договорам'!$A$10:$A$109,D170)=0,"Нет договора",IF(COUNTIFS('По договорам'!$A$10:$A$109,D170)&gt;1,"Дубль договора",IF(INDEX('По договорам'!$B$10:$B$109,MATCH(D170,'По договорам'!$A$10:$A$109,0))="","Укажите клиента",INDEX('По договорам'!$B$10:$B$109,MATCH(D170,'По договорам'!$A$10:$A$109,0))))))</x:f>
      </x:c>
      <x:c r="F170" s="8"/>
      <x:c r="G170" s="8"/>
      <x:c r="H170" s="14"/>
      <x:c r="I170" s="16" t="str">
        <x:f>IF(A170="","",IF(OR(NOT(ISNUMBER(B170)),B170&lt;=0,C170="",D170="",NOT(ISNUMBER(H170)),H170&lt;=0,AND(F170&lt;&gt;"Поступление",F170&lt;&gt;"Возврат")),NA(),IF(F170="Возврат",-ROUND(H170,2),ROUND(H170,2))))</x:f>
      </x:c>
      <x:c r="J170" s="19"/>
      <x:c r="K170" s="19"/>
      <x:c r="L170" s="19"/>
    </x:row>
    <x:row r="171" ht="26" customHeight="1">
      <x:c r="A171" s="17"/>
      <x:c r="B171" s="18"/>
      <x:c r="C171" s="17"/>
      <x:c r="D171" s="17"/>
      <x:c r="E171" s="9" t="str">
        <x:f>IF(A171="","",IF(COUNTIFS('По договорам'!$A$10:$A$109,D171)=0,"Нет договора",IF(COUNTIFS('По договорам'!$A$10:$A$109,D171)&gt;1,"Дубль договора",IF(INDEX('По договорам'!$B$10:$B$109,MATCH(D171,'По договорам'!$A$10:$A$109,0))="","Укажите клиента",INDEX('По договорам'!$B$10:$B$109,MATCH(D171,'По договорам'!$A$10:$A$109,0))))))</x:f>
      </x:c>
      <x:c r="F171" s="8"/>
      <x:c r="G171" s="8"/>
      <x:c r="H171" s="14"/>
      <x:c r="I171" s="16" t="str">
        <x:f>IF(A171="","",IF(OR(NOT(ISNUMBER(B171)),B171&lt;=0,C171="",D171="",NOT(ISNUMBER(H171)),H171&lt;=0,AND(F171&lt;&gt;"Поступление",F171&lt;&gt;"Возврат")),NA(),IF(F171="Возврат",-ROUND(H171,2),ROUND(H171,2))))</x:f>
      </x:c>
      <x:c r="J171" s="19"/>
      <x:c r="K171" s="19"/>
      <x:c r="L171" s="19"/>
    </x:row>
    <x:row r="172" ht="26" customHeight="1">
      <x:c r="A172" s="17"/>
      <x:c r="B172" s="18"/>
      <x:c r="C172" s="17"/>
      <x:c r="D172" s="17"/>
      <x:c r="E172" s="9" t="str">
        <x:f>IF(A172="","",IF(COUNTIFS('По договорам'!$A$10:$A$109,D172)=0,"Нет договора",IF(COUNTIFS('По договорам'!$A$10:$A$109,D172)&gt;1,"Дубль договора",IF(INDEX('По договорам'!$B$10:$B$109,MATCH(D172,'По договорам'!$A$10:$A$109,0))="","Укажите клиента",INDEX('По договорам'!$B$10:$B$109,MATCH(D172,'По договорам'!$A$10:$A$109,0))))))</x:f>
      </x:c>
      <x:c r="F172" s="8"/>
      <x:c r="G172" s="8"/>
      <x:c r="H172" s="14"/>
      <x:c r="I172" s="16" t="str">
        <x:f>IF(A172="","",IF(OR(NOT(ISNUMBER(B172)),B172&lt;=0,C172="",D172="",NOT(ISNUMBER(H172)),H172&lt;=0,AND(F172&lt;&gt;"Поступление",F172&lt;&gt;"Возврат")),NA(),IF(F172="Возврат",-ROUND(H172,2),ROUND(H172,2))))</x:f>
      </x:c>
      <x:c r="J172" s="19"/>
      <x:c r="K172" s="19"/>
      <x:c r="L172" s="19"/>
    </x:row>
    <x:row r="173" ht="26" customHeight="1">
      <x:c r="A173" s="17"/>
      <x:c r="B173" s="18"/>
      <x:c r="C173" s="17"/>
      <x:c r="D173" s="17"/>
      <x:c r="E173" s="9" t="str">
        <x:f>IF(A173="","",IF(COUNTIFS('По договорам'!$A$10:$A$109,D173)=0,"Нет договора",IF(COUNTIFS('По договорам'!$A$10:$A$109,D173)&gt;1,"Дубль договора",IF(INDEX('По договорам'!$B$10:$B$109,MATCH(D173,'По договорам'!$A$10:$A$109,0))="","Укажите клиента",INDEX('По договорам'!$B$10:$B$109,MATCH(D173,'По договорам'!$A$10:$A$109,0))))))</x:f>
      </x:c>
      <x:c r="F173" s="8"/>
      <x:c r="G173" s="8"/>
      <x:c r="H173" s="14"/>
      <x:c r="I173" s="16" t="str">
        <x:f>IF(A173="","",IF(OR(NOT(ISNUMBER(B173)),B173&lt;=0,C173="",D173="",NOT(ISNUMBER(H173)),H173&lt;=0,AND(F173&lt;&gt;"Поступление",F173&lt;&gt;"Возврат")),NA(),IF(F173="Возврат",-ROUND(H173,2),ROUND(H173,2))))</x:f>
      </x:c>
      <x:c r="J173" s="19"/>
      <x:c r="K173" s="19"/>
      <x:c r="L173" s="19"/>
    </x:row>
    <x:row r="174" ht="26" customHeight="1">
      <x:c r="A174" s="17"/>
      <x:c r="B174" s="18"/>
      <x:c r="C174" s="17"/>
      <x:c r="D174" s="17"/>
      <x:c r="E174" s="9" t="str">
        <x:f>IF(A174="","",IF(COUNTIFS('По договорам'!$A$10:$A$109,D174)=0,"Нет договора",IF(COUNTIFS('По договорам'!$A$10:$A$109,D174)&gt;1,"Дубль договора",IF(INDEX('По договорам'!$B$10:$B$109,MATCH(D174,'По договорам'!$A$10:$A$109,0))="","Укажите клиента",INDEX('По договорам'!$B$10:$B$109,MATCH(D174,'По договорам'!$A$10:$A$109,0))))))</x:f>
      </x:c>
      <x:c r="F174" s="8"/>
      <x:c r="G174" s="8"/>
      <x:c r="H174" s="14"/>
      <x:c r="I174" s="16" t="str">
        <x:f>IF(A174="","",IF(OR(NOT(ISNUMBER(B174)),B174&lt;=0,C174="",D174="",NOT(ISNUMBER(H174)),H174&lt;=0,AND(F174&lt;&gt;"Поступление",F174&lt;&gt;"Возврат")),NA(),IF(F174="Возврат",-ROUND(H174,2),ROUND(H174,2))))</x:f>
      </x:c>
      <x:c r="J174" s="19"/>
      <x:c r="K174" s="19"/>
      <x:c r="L174" s="19"/>
    </x:row>
    <x:row r="175" ht="26" customHeight="1">
      <x:c r="A175" s="17"/>
      <x:c r="B175" s="18"/>
      <x:c r="C175" s="17"/>
      <x:c r="D175" s="17"/>
      <x:c r="E175" s="9" t="str">
        <x:f>IF(A175="","",IF(COUNTIFS('По договорам'!$A$10:$A$109,D175)=0,"Нет договора",IF(COUNTIFS('По договорам'!$A$10:$A$109,D175)&gt;1,"Дубль договора",IF(INDEX('По договорам'!$B$10:$B$109,MATCH(D175,'По договорам'!$A$10:$A$109,0))="","Укажите клиента",INDEX('По договорам'!$B$10:$B$109,MATCH(D175,'По договорам'!$A$10:$A$109,0))))))</x:f>
      </x:c>
      <x:c r="F175" s="8"/>
      <x:c r="G175" s="8"/>
      <x:c r="H175" s="14"/>
      <x:c r="I175" s="16" t="str">
        <x:f>IF(A175="","",IF(OR(NOT(ISNUMBER(B175)),B175&lt;=0,C175="",D175="",NOT(ISNUMBER(H175)),H175&lt;=0,AND(F175&lt;&gt;"Поступление",F175&lt;&gt;"Возврат")),NA(),IF(F175="Возврат",-ROUND(H175,2),ROUND(H175,2))))</x:f>
      </x:c>
      <x:c r="J175" s="19"/>
      <x:c r="K175" s="19"/>
      <x:c r="L175" s="19"/>
    </x:row>
    <x:row r="176" ht="26" customHeight="1">
      <x:c r="A176" s="17"/>
      <x:c r="B176" s="18"/>
      <x:c r="C176" s="17"/>
      <x:c r="D176" s="17"/>
      <x:c r="E176" s="9" t="str">
        <x:f>IF(A176="","",IF(COUNTIFS('По договорам'!$A$10:$A$109,D176)=0,"Нет договора",IF(COUNTIFS('По договорам'!$A$10:$A$109,D176)&gt;1,"Дубль договора",IF(INDEX('По договорам'!$B$10:$B$109,MATCH(D176,'По договорам'!$A$10:$A$109,0))="","Укажите клиента",INDEX('По договорам'!$B$10:$B$109,MATCH(D176,'По договорам'!$A$10:$A$109,0))))))</x:f>
      </x:c>
      <x:c r="F176" s="8"/>
      <x:c r="G176" s="8"/>
      <x:c r="H176" s="14"/>
      <x:c r="I176" s="16" t="str">
        <x:f>IF(A176="","",IF(OR(NOT(ISNUMBER(B176)),B176&lt;=0,C176="",D176="",NOT(ISNUMBER(H176)),H176&lt;=0,AND(F176&lt;&gt;"Поступление",F176&lt;&gt;"Возврат")),NA(),IF(F176="Возврат",-ROUND(H176,2),ROUND(H176,2))))</x:f>
      </x:c>
      <x:c r="J176" s="19"/>
      <x:c r="K176" s="19"/>
      <x:c r="L176" s="19"/>
    </x:row>
    <x:row r="177" ht="26" customHeight="1">
      <x:c r="A177" s="17"/>
      <x:c r="B177" s="18"/>
      <x:c r="C177" s="17"/>
      <x:c r="D177" s="17"/>
      <x:c r="E177" s="9" t="str">
        <x:f>IF(A177="","",IF(COUNTIFS('По договорам'!$A$10:$A$109,D177)=0,"Нет договора",IF(COUNTIFS('По договорам'!$A$10:$A$109,D177)&gt;1,"Дубль договора",IF(INDEX('По договорам'!$B$10:$B$109,MATCH(D177,'По договорам'!$A$10:$A$109,0))="","Укажите клиента",INDEX('По договорам'!$B$10:$B$109,MATCH(D177,'По договорам'!$A$10:$A$109,0))))))</x:f>
      </x:c>
      <x:c r="F177" s="8"/>
      <x:c r="G177" s="8"/>
      <x:c r="H177" s="14"/>
      <x:c r="I177" s="16" t="str">
        <x:f>IF(A177="","",IF(OR(NOT(ISNUMBER(B177)),B177&lt;=0,C177="",D177="",NOT(ISNUMBER(H177)),H177&lt;=0,AND(F177&lt;&gt;"Поступление",F177&lt;&gt;"Возврат")),NA(),IF(F177="Возврат",-ROUND(H177,2),ROUND(H177,2))))</x:f>
      </x:c>
      <x:c r="J177" s="19"/>
      <x:c r="K177" s="19"/>
      <x:c r="L177" s="19"/>
    </x:row>
    <x:row r="178" ht="26" customHeight="1">
      <x:c r="A178" s="17"/>
      <x:c r="B178" s="18"/>
      <x:c r="C178" s="17"/>
      <x:c r="D178" s="17"/>
      <x:c r="E178" s="9" t="str">
        <x:f>IF(A178="","",IF(COUNTIFS('По договорам'!$A$10:$A$109,D178)=0,"Нет договора",IF(COUNTIFS('По договорам'!$A$10:$A$109,D178)&gt;1,"Дубль договора",IF(INDEX('По договорам'!$B$10:$B$109,MATCH(D178,'По договорам'!$A$10:$A$109,0))="","Укажите клиента",INDEX('По договорам'!$B$10:$B$109,MATCH(D178,'По договорам'!$A$10:$A$109,0))))))</x:f>
      </x:c>
      <x:c r="F178" s="8"/>
      <x:c r="G178" s="8"/>
      <x:c r="H178" s="14"/>
      <x:c r="I178" s="16" t="str">
        <x:f>IF(A178="","",IF(OR(NOT(ISNUMBER(B178)),B178&lt;=0,C178="",D178="",NOT(ISNUMBER(H178)),H178&lt;=0,AND(F178&lt;&gt;"Поступление",F178&lt;&gt;"Возврат")),NA(),IF(F178="Возврат",-ROUND(H178,2),ROUND(H178,2))))</x:f>
      </x:c>
      <x:c r="J178" s="19"/>
      <x:c r="K178" s="19"/>
      <x:c r="L178" s="19"/>
    </x:row>
    <x:row r="179" ht="26" customHeight="1">
      <x:c r="A179" s="17"/>
      <x:c r="B179" s="18"/>
      <x:c r="C179" s="17"/>
      <x:c r="D179" s="17"/>
      <x:c r="E179" s="9" t="str">
        <x:f>IF(A179="","",IF(COUNTIFS('По договорам'!$A$10:$A$109,D179)=0,"Нет договора",IF(COUNTIFS('По договорам'!$A$10:$A$109,D179)&gt;1,"Дубль договора",IF(INDEX('По договорам'!$B$10:$B$109,MATCH(D179,'По договорам'!$A$10:$A$109,0))="","Укажите клиента",INDEX('По договорам'!$B$10:$B$109,MATCH(D179,'По договорам'!$A$10:$A$109,0))))))</x:f>
      </x:c>
      <x:c r="F179" s="8"/>
      <x:c r="G179" s="8"/>
      <x:c r="H179" s="14"/>
      <x:c r="I179" s="16" t="str">
        <x:f>IF(A179="","",IF(OR(NOT(ISNUMBER(B179)),B179&lt;=0,C179="",D179="",NOT(ISNUMBER(H179)),H179&lt;=0,AND(F179&lt;&gt;"Поступление",F179&lt;&gt;"Возврат")),NA(),IF(F179="Возврат",-ROUND(H179,2),ROUND(H179,2))))</x:f>
      </x:c>
      <x:c r="J179" s="19"/>
      <x:c r="K179" s="19"/>
      <x:c r="L179" s="19"/>
    </x:row>
    <x:row r="180" ht="26" customHeight="1">
      <x:c r="A180" s="17"/>
      <x:c r="B180" s="18"/>
      <x:c r="C180" s="17"/>
      <x:c r="D180" s="17"/>
      <x:c r="E180" s="9" t="str">
        <x:f>IF(A180="","",IF(COUNTIFS('По договорам'!$A$10:$A$109,D180)=0,"Нет договора",IF(COUNTIFS('По договорам'!$A$10:$A$109,D180)&gt;1,"Дубль договора",IF(INDEX('По договорам'!$B$10:$B$109,MATCH(D180,'По договорам'!$A$10:$A$109,0))="","Укажите клиента",INDEX('По договорам'!$B$10:$B$109,MATCH(D180,'По договорам'!$A$10:$A$109,0))))))</x:f>
      </x:c>
      <x:c r="F180" s="8"/>
      <x:c r="G180" s="8"/>
      <x:c r="H180" s="14"/>
      <x:c r="I180" s="16" t="str">
        <x:f>IF(A180="","",IF(OR(NOT(ISNUMBER(B180)),B180&lt;=0,C180="",D180="",NOT(ISNUMBER(H180)),H180&lt;=0,AND(F180&lt;&gt;"Поступление",F180&lt;&gt;"Возврат")),NA(),IF(F180="Возврат",-ROUND(H180,2),ROUND(H180,2))))</x:f>
      </x:c>
      <x:c r="J180" s="19"/>
      <x:c r="K180" s="19"/>
      <x:c r="L180" s="19"/>
    </x:row>
    <x:row r="181" ht="26" customHeight="1">
      <x:c r="A181" s="17"/>
      <x:c r="B181" s="18"/>
      <x:c r="C181" s="17"/>
      <x:c r="D181" s="17"/>
      <x:c r="E181" s="9" t="str">
        <x:f>IF(A181="","",IF(COUNTIFS('По договорам'!$A$10:$A$109,D181)=0,"Нет договора",IF(COUNTIFS('По договорам'!$A$10:$A$109,D181)&gt;1,"Дубль договора",IF(INDEX('По договорам'!$B$10:$B$109,MATCH(D181,'По договорам'!$A$10:$A$109,0))="","Укажите клиента",INDEX('По договорам'!$B$10:$B$109,MATCH(D181,'По договорам'!$A$10:$A$109,0))))))</x:f>
      </x:c>
      <x:c r="F181" s="8"/>
      <x:c r="G181" s="8"/>
      <x:c r="H181" s="14"/>
      <x:c r="I181" s="16" t="str">
        <x:f>IF(A181="","",IF(OR(NOT(ISNUMBER(B181)),B181&lt;=0,C181="",D181="",NOT(ISNUMBER(H181)),H181&lt;=0,AND(F181&lt;&gt;"Поступление",F181&lt;&gt;"Возврат")),NA(),IF(F181="Возврат",-ROUND(H181,2),ROUND(H181,2))))</x:f>
      </x:c>
      <x:c r="J181" s="19"/>
      <x:c r="K181" s="19"/>
      <x:c r="L181" s="19"/>
    </x:row>
    <x:row r="182" ht="26" customHeight="1">
      <x:c r="A182" s="17"/>
      <x:c r="B182" s="18"/>
      <x:c r="C182" s="17"/>
      <x:c r="D182" s="17"/>
      <x:c r="E182" s="9" t="str">
        <x:f>IF(A182="","",IF(COUNTIFS('По договорам'!$A$10:$A$109,D182)=0,"Нет договора",IF(COUNTIFS('По договорам'!$A$10:$A$109,D182)&gt;1,"Дубль договора",IF(INDEX('По договорам'!$B$10:$B$109,MATCH(D182,'По договорам'!$A$10:$A$109,0))="","Укажите клиента",INDEX('По договорам'!$B$10:$B$109,MATCH(D182,'По договорам'!$A$10:$A$109,0))))))</x:f>
      </x:c>
      <x:c r="F182" s="8"/>
      <x:c r="G182" s="8"/>
      <x:c r="H182" s="14"/>
      <x:c r="I182" s="16" t="str">
        <x:f>IF(A182="","",IF(OR(NOT(ISNUMBER(B182)),B182&lt;=0,C182="",D182="",NOT(ISNUMBER(H182)),H182&lt;=0,AND(F182&lt;&gt;"Поступление",F182&lt;&gt;"Возврат")),NA(),IF(F182="Возврат",-ROUND(H182,2),ROUND(H182,2))))</x:f>
      </x:c>
      <x:c r="J182" s="19"/>
      <x:c r="K182" s="19"/>
      <x:c r="L182" s="19"/>
    </x:row>
    <x:row r="183" ht="26" customHeight="1">
      <x:c r="A183" s="17"/>
      <x:c r="B183" s="18"/>
      <x:c r="C183" s="17"/>
      <x:c r="D183" s="17"/>
      <x:c r="E183" s="9" t="str">
        <x:f>IF(A183="","",IF(COUNTIFS('По договорам'!$A$10:$A$109,D183)=0,"Нет договора",IF(COUNTIFS('По договорам'!$A$10:$A$109,D183)&gt;1,"Дубль договора",IF(INDEX('По договорам'!$B$10:$B$109,MATCH(D183,'По договорам'!$A$10:$A$109,0))="","Укажите клиента",INDEX('По договорам'!$B$10:$B$109,MATCH(D183,'По договорам'!$A$10:$A$109,0))))))</x:f>
      </x:c>
      <x:c r="F183" s="8"/>
      <x:c r="G183" s="8"/>
      <x:c r="H183" s="14"/>
      <x:c r="I183" s="16" t="str">
        <x:f>IF(A183="","",IF(OR(NOT(ISNUMBER(B183)),B183&lt;=0,C183="",D183="",NOT(ISNUMBER(H183)),H183&lt;=0,AND(F183&lt;&gt;"Поступление",F183&lt;&gt;"Возврат")),NA(),IF(F183="Возврат",-ROUND(H183,2),ROUND(H183,2))))</x:f>
      </x:c>
      <x:c r="J183" s="19"/>
      <x:c r="K183" s="19"/>
      <x:c r="L183" s="19"/>
    </x:row>
    <x:row r="184" ht="26" customHeight="1">
      <x:c r="A184" s="17"/>
      <x:c r="B184" s="18"/>
      <x:c r="C184" s="17"/>
      <x:c r="D184" s="17"/>
      <x:c r="E184" s="9" t="str">
        <x:f>IF(A184="","",IF(COUNTIFS('По договорам'!$A$10:$A$109,D184)=0,"Нет договора",IF(COUNTIFS('По договорам'!$A$10:$A$109,D184)&gt;1,"Дубль договора",IF(INDEX('По договорам'!$B$10:$B$109,MATCH(D184,'По договорам'!$A$10:$A$109,0))="","Укажите клиента",INDEX('По договорам'!$B$10:$B$109,MATCH(D184,'По договорам'!$A$10:$A$109,0))))))</x:f>
      </x:c>
      <x:c r="F184" s="8"/>
      <x:c r="G184" s="8"/>
      <x:c r="H184" s="14"/>
      <x:c r="I184" s="16" t="str">
        <x:f>IF(A184="","",IF(OR(NOT(ISNUMBER(B184)),B184&lt;=0,C184="",D184="",NOT(ISNUMBER(H184)),H184&lt;=0,AND(F184&lt;&gt;"Поступление",F184&lt;&gt;"Возврат")),NA(),IF(F184="Возврат",-ROUND(H184,2),ROUND(H184,2))))</x:f>
      </x:c>
      <x:c r="J184" s="19"/>
      <x:c r="K184" s="19"/>
      <x:c r="L184" s="19"/>
    </x:row>
    <x:row r="185" ht="26" customHeight="1">
      <x:c r="A185" s="17"/>
      <x:c r="B185" s="18"/>
      <x:c r="C185" s="17"/>
      <x:c r="D185" s="17"/>
      <x:c r="E185" s="9" t="str">
        <x:f>IF(A185="","",IF(COUNTIFS('По договорам'!$A$10:$A$109,D185)=0,"Нет договора",IF(COUNTIFS('По договорам'!$A$10:$A$109,D185)&gt;1,"Дубль договора",IF(INDEX('По договорам'!$B$10:$B$109,MATCH(D185,'По договорам'!$A$10:$A$109,0))="","Укажите клиента",INDEX('По договорам'!$B$10:$B$109,MATCH(D185,'По договорам'!$A$10:$A$109,0))))))</x:f>
      </x:c>
      <x:c r="F185" s="8"/>
      <x:c r="G185" s="8"/>
      <x:c r="H185" s="14"/>
      <x:c r="I185" s="16" t="str">
        <x:f>IF(A185="","",IF(OR(NOT(ISNUMBER(B185)),B185&lt;=0,C185="",D185="",NOT(ISNUMBER(H185)),H185&lt;=0,AND(F185&lt;&gt;"Поступление",F185&lt;&gt;"Возврат")),NA(),IF(F185="Возврат",-ROUND(H185,2),ROUND(H185,2))))</x:f>
      </x:c>
      <x:c r="J185" s="19"/>
      <x:c r="K185" s="19"/>
      <x:c r="L185" s="19"/>
    </x:row>
    <x:row r="186" ht="26" customHeight="1">
      <x:c r="A186" s="17"/>
      <x:c r="B186" s="18"/>
      <x:c r="C186" s="17"/>
      <x:c r="D186" s="17"/>
      <x:c r="E186" s="9" t="str">
        <x:f>IF(A186="","",IF(COUNTIFS('По договорам'!$A$10:$A$109,D186)=0,"Нет договора",IF(COUNTIFS('По договорам'!$A$10:$A$109,D186)&gt;1,"Дубль договора",IF(INDEX('По договорам'!$B$10:$B$109,MATCH(D186,'По договорам'!$A$10:$A$109,0))="","Укажите клиента",INDEX('По договорам'!$B$10:$B$109,MATCH(D186,'По договорам'!$A$10:$A$109,0))))))</x:f>
      </x:c>
      <x:c r="F186" s="8"/>
      <x:c r="G186" s="8"/>
      <x:c r="H186" s="14"/>
      <x:c r="I186" s="16" t="str">
        <x:f>IF(A186="","",IF(OR(NOT(ISNUMBER(B186)),B186&lt;=0,C186="",D186="",NOT(ISNUMBER(H186)),H186&lt;=0,AND(F186&lt;&gt;"Поступление",F186&lt;&gt;"Возврат")),NA(),IF(F186="Возврат",-ROUND(H186,2),ROUND(H186,2))))</x:f>
      </x:c>
      <x:c r="J186" s="19"/>
      <x:c r="K186" s="19"/>
      <x:c r="L186" s="19"/>
    </x:row>
    <x:row r="187" ht="26" customHeight="1">
      <x:c r="A187" s="17"/>
      <x:c r="B187" s="18"/>
      <x:c r="C187" s="17"/>
      <x:c r="D187" s="17"/>
      <x:c r="E187" s="9" t="str">
        <x:f>IF(A187="","",IF(COUNTIFS('По договорам'!$A$10:$A$109,D187)=0,"Нет договора",IF(COUNTIFS('По договорам'!$A$10:$A$109,D187)&gt;1,"Дубль договора",IF(INDEX('По договорам'!$B$10:$B$109,MATCH(D187,'По договорам'!$A$10:$A$109,0))="","Укажите клиента",INDEX('По договорам'!$B$10:$B$109,MATCH(D187,'По договорам'!$A$10:$A$109,0))))))</x:f>
      </x:c>
      <x:c r="F187" s="8"/>
      <x:c r="G187" s="8"/>
      <x:c r="H187" s="14"/>
      <x:c r="I187" s="16" t="str">
        <x:f>IF(A187="","",IF(OR(NOT(ISNUMBER(B187)),B187&lt;=0,C187="",D187="",NOT(ISNUMBER(H187)),H187&lt;=0,AND(F187&lt;&gt;"Поступление",F187&lt;&gt;"Возврат")),NA(),IF(F187="Возврат",-ROUND(H187,2),ROUND(H187,2))))</x:f>
      </x:c>
      <x:c r="J187" s="19"/>
      <x:c r="K187" s="19"/>
      <x:c r="L187" s="19"/>
    </x:row>
    <x:row r="188" ht="26" customHeight="1">
      <x:c r="A188" s="17"/>
      <x:c r="B188" s="18"/>
      <x:c r="C188" s="17"/>
      <x:c r="D188" s="17"/>
      <x:c r="E188" s="9" t="str">
        <x:f>IF(A188="","",IF(COUNTIFS('По договорам'!$A$10:$A$109,D188)=0,"Нет договора",IF(COUNTIFS('По договорам'!$A$10:$A$109,D188)&gt;1,"Дубль договора",IF(INDEX('По договорам'!$B$10:$B$109,MATCH(D188,'По договорам'!$A$10:$A$109,0))="","Укажите клиента",INDEX('По договорам'!$B$10:$B$109,MATCH(D188,'По договорам'!$A$10:$A$109,0))))))</x:f>
      </x:c>
      <x:c r="F188" s="8"/>
      <x:c r="G188" s="8"/>
      <x:c r="H188" s="14"/>
      <x:c r="I188" s="16" t="str">
        <x:f>IF(A188="","",IF(OR(NOT(ISNUMBER(B188)),B188&lt;=0,C188="",D188="",NOT(ISNUMBER(H188)),H188&lt;=0,AND(F188&lt;&gt;"Поступление",F188&lt;&gt;"Возврат")),NA(),IF(F188="Возврат",-ROUND(H188,2),ROUND(H188,2))))</x:f>
      </x:c>
      <x:c r="J188" s="19"/>
      <x:c r="K188" s="19"/>
      <x:c r="L188" s="19"/>
    </x:row>
    <x:row r="189" ht="26" customHeight="1">
      <x:c r="A189" s="17"/>
      <x:c r="B189" s="18"/>
      <x:c r="C189" s="17"/>
      <x:c r="D189" s="17"/>
      <x:c r="E189" s="9" t="str">
        <x:f>IF(A189="","",IF(COUNTIFS('По договорам'!$A$10:$A$109,D189)=0,"Нет договора",IF(COUNTIFS('По договорам'!$A$10:$A$109,D189)&gt;1,"Дубль договора",IF(INDEX('По договорам'!$B$10:$B$109,MATCH(D189,'По договорам'!$A$10:$A$109,0))="","Укажите клиента",INDEX('По договорам'!$B$10:$B$109,MATCH(D189,'По договорам'!$A$10:$A$109,0))))))</x:f>
      </x:c>
      <x:c r="F189" s="8"/>
      <x:c r="G189" s="8"/>
      <x:c r="H189" s="14"/>
      <x:c r="I189" s="16" t="str">
        <x:f>IF(A189="","",IF(OR(NOT(ISNUMBER(B189)),B189&lt;=0,C189="",D189="",NOT(ISNUMBER(H189)),H189&lt;=0,AND(F189&lt;&gt;"Поступление",F189&lt;&gt;"Возврат")),NA(),IF(F189="Возврат",-ROUND(H189,2),ROUND(H189,2))))</x:f>
      </x:c>
      <x:c r="J189" s="19"/>
      <x:c r="K189" s="19"/>
      <x:c r="L189" s="19"/>
    </x:row>
    <x:row r="190" ht="26" customHeight="1">
      <x:c r="A190" s="17"/>
      <x:c r="B190" s="18"/>
      <x:c r="C190" s="17"/>
      <x:c r="D190" s="17"/>
      <x:c r="E190" s="9" t="str">
        <x:f>IF(A190="","",IF(COUNTIFS('По договорам'!$A$10:$A$109,D190)=0,"Нет договора",IF(COUNTIFS('По договорам'!$A$10:$A$109,D190)&gt;1,"Дубль договора",IF(INDEX('По договорам'!$B$10:$B$109,MATCH(D190,'По договорам'!$A$10:$A$109,0))="","Укажите клиента",INDEX('По договорам'!$B$10:$B$109,MATCH(D190,'По договорам'!$A$10:$A$109,0))))))</x:f>
      </x:c>
      <x:c r="F190" s="8"/>
      <x:c r="G190" s="8"/>
      <x:c r="H190" s="14"/>
      <x:c r="I190" s="16" t="str">
        <x:f>IF(A190="","",IF(OR(NOT(ISNUMBER(B190)),B190&lt;=0,C190="",D190="",NOT(ISNUMBER(H190)),H190&lt;=0,AND(F190&lt;&gt;"Поступление",F190&lt;&gt;"Возврат")),NA(),IF(F190="Возврат",-ROUND(H190,2),ROUND(H190,2))))</x:f>
      </x:c>
      <x:c r="J190" s="19"/>
      <x:c r="K190" s="19"/>
      <x:c r="L190" s="19"/>
    </x:row>
    <x:row r="191" ht="26" customHeight="1">
      <x:c r="A191" s="17"/>
      <x:c r="B191" s="18"/>
      <x:c r="C191" s="17"/>
      <x:c r="D191" s="17"/>
      <x:c r="E191" s="9" t="str">
        <x:f>IF(A191="","",IF(COUNTIFS('По договорам'!$A$10:$A$109,D191)=0,"Нет договора",IF(COUNTIFS('По договорам'!$A$10:$A$109,D191)&gt;1,"Дубль договора",IF(INDEX('По договорам'!$B$10:$B$109,MATCH(D191,'По договорам'!$A$10:$A$109,0))="","Укажите клиента",INDEX('По договорам'!$B$10:$B$109,MATCH(D191,'По договорам'!$A$10:$A$109,0))))))</x:f>
      </x:c>
      <x:c r="F191" s="8"/>
      <x:c r="G191" s="8"/>
      <x:c r="H191" s="14"/>
      <x:c r="I191" s="16" t="str">
        <x:f>IF(A191="","",IF(OR(NOT(ISNUMBER(B191)),B191&lt;=0,C191="",D191="",NOT(ISNUMBER(H191)),H191&lt;=0,AND(F191&lt;&gt;"Поступление",F191&lt;&gt;"Возврат")),NA(),IF(F191="Возврат",-ROUND(H191,2),ROUND(H191,2))))</x:f>
      </x:c>
      <x:c r="J191" s="19"/>
      <x:c r="K191" s="19"/>
      <x:c r="L191" s="19"/>
    </x:row>
    <x:row r="192" ht="26" customHeight="1">
      <x:c r="A192" s="17"/>
      <x:c r="B192" s="18"/>
      <x:c r="C192" s="17"/>
      <x:c r="D192" s="17"/>
      <x:c r="E192" s="9" t="str">
        <x:f>IF(A192="","",IF(COUNTIFS('По договорам'!$A$10:$A$109,D192)=0,"Нет договора",IF(COUNTIFS('По договорам'!$A$10:$A$109,D192)&gt;1,"Дубль договора",IF(INDEX('По договорам'!$B$10:$B$109,MATCH(D192,'По договорам'!$A$10:$A$109,0))="","Укажите клиента",INDEX('По договорам'!$B$10:$B$109,MATCH(D192,'По договорам'!$A$10:$A$109,0))))))</x:f>
      </x:c>
      <x:c r="F192" s="8"/>
      <x:c r="G192" s="8"/>
      <x:c r="H192" s="14"/>
      <x:c r="I192" s="16" t="str">
        <x:f>IF(A192="","",IF(OR(NOT(ISNUMBER(B192)),B192&lt;=0,C192="",D192="",NOT(ISNUMBER(H192)),H192&lt;=0,AND(F192&lt;&gt;"Поступление",F192&lt;&gt;"Возврат")),NA(),IF(F192="Возврат",-ROUND(H192,2),ROUND(H192,2))))</x:f>
      </x:c>
      <x:c r="J192" s="19"/>
      <x:c r="K192" s="19"/>
      <x:c r="L192" s="19"/>
    </x:row>
    <x:row r="193" ht="26" customHeight="1">
      <x:c r="A193" s="17"/>
      <x:c r="B193" s="18"/>
      <x:c r="C193" s="17"/>
      <x:c r="D193" s="17"/>
      <x:c r="E193" s="9" t="str">
        <x:f>IF(A193="","",IF(COUNTIFS('По договорам'!$A$10:$A$109,D193)=0,"Нет договора",IF(COUNTIFS('По договорам'!$A$10:$A$109,D193)&gt;1,"Дубль договора",IF(INDEX('По договорам'!$B$10:$B$109,MATCH(D193,'По договорам'!$A$10:$A$109,0))="","Укажите клиента",INDEX('По договорам'!$B$10:$B$109,MATCH(D193,'По договорам'!$A$10:$A$109,0))))))</x:f>
      </x:c>
      <x:c r="F193" s="8"/>
      <x:c r="G193" s="8"/>
      <x:c r="H193" s="14"/>
      <x:c r="I193" s="16" t="str">
        <x:f>IF(A193="","",IF(OR(NOT(ISNUMBER(B193)),B193&lt;=0,C193="",D193="",NOT(ISNUMBER(H193)),H193&lt;=0,AND(F193&lt;&gt;"Поступление",F193&lt;&gt;"Возврат")),NA(),IF(F193="Возврат",-ROUND(H193,2),ROUND(H193,2))))</x:f>
      </x:c>
      <x:c r="J193" s="19"/>
      <x:c r="K193" s="19"/>
      <x:c r="L193" s="19"/>
    </x:row>
    <x:row r="194" ht="26" customHeight="1">
      <x:c r="A194" s="17"/>
      <x:c r="B194" s="18"/>
      <x:c r="C194" s="17"/>
      <x:c r="D194" s="17"/>
      <x:c r="E194" s="9" t="str">
        <x:f>IF(A194="","",IF(COUNTIFS('По договорам'!$A$10:$A$109,D194)=0,"Нет договора",IF(COUNTIFS('По договорам'!$A$10:$A$109,D194)&gt;1,"Дубль договора",IF(INDEX('По договорам'!$B$10:$B$109,MATCH(D194,'По договорам'!$A$10:$A$109,0))="","Укажите клиента",INDEX('По договорам'!$B$10:$B$109,MATCH(D194,'По договорам'!$A$10:$A$109,0))))))</x:f>
      </x:c>
      <x:c r="F194" s="8"/>
      <x:c r="G194" s="8"/>
      <x:c r="H194" s="14"/>
      <x:c r="I194" s="16" t="str">
        <x:f>IF(A194="","",IF(OR(NOT(ISNUMBER(B194)),B194&lt;=0,C194="",D194="",NOT(ISNUMBER(H194)),H194&lt;=0,AND(F194&lt;&gt;"Поступление",F194&lt;&gt;"Возврат")),NA(),IF(F194="Возврат",-ROUND(H194,2),ROUND(H194,2))))</x:f>
      </x:c>
      <x:c r="J194" s="19"/>
      <x:c r="K194" s="19"/>
      <x:c r="L194" s="19"/>
    </x:row>
    <x:row r="195" ht="26" customHeight="1">
      <x:c r="A195" s="17"/>
      <x:c r="B195" s="18"/>
      <x:c r="C195" s="17"/>
      <x:c r="D195" s="17"/>
      <x:c r="E195" s="9" t="str">
        <x:f>IF(A195="","",IF(COUNTIFS('По договорам'!$A$10:$A$109,D195)=0,"Нет договора",IF(COUNTIFS('По договорам'!$A$10:$A$109,D195)&gt;1,"Дубль договора",IF(INDEX('По договорам'!$B$10:$B$109,MATCH(D195,'По договорам'!$A$10:$A$109,0))="","Укажите клиента",INDEX('По договорам'!$B$10:$B$109,MATCH(D195,'По договорам'!$A$10:$A$109,0))))))</x:f>
      </x:c>
      <x:c r="F195" s="8"/>
      <x:c r="G195" s="8"/>
      <x:c r="H195" s="14"/>
      <x:c r="I195" s="16" t="str">
        <x:f>IF(A195="","",IF(OR(NOT(ISNUMBER(B195)),B195&lt;=0,C195="",D195="",NOT(ISNUMBER(H195)),H195&lt;=0,AND(F195&lt;&gt;"Поступление",F195&lt;&gt;"Возврат")),NA(),IF(F195="Возврат",-ROUND(H195,2),ROUND(H195,2))))</x:f>
      </x:c>
      <x:c r="J195" s="19"/>
      <x:c r="K195" s="19"/>
      <x:c r="L195" s="19"/>
    </x:row>
    <x:row r="196" ht="26" customHeight="1">
      <x:c r="A196" s="17"/>
      <x:c r="B196" s="18"/>
      <x:c r="C196" s="17"/>
      <x:c r="D196" s="17"/>
      <x:c r="E196" s="9" t="str">
        <x:f>IF(A196="","",IF(COUNTIFS('По договорам'!$A$10:$A$109,D196)=0,"Нет договора",IF(COUNTIFS('По договорам'!$A$10:$A$109,D196)&gt;1,"Дубль договора",IF(INDEX('По договорам'!$B$10:$B$109,MATCH(D196,'По договорам'!$A$10:$A$109,0))="","Укажите клиента",INDEX('По договорам'!$B$10:$B$109,MATCH(D196,'По договорам'!$A$10:$A$109,0))))))</x:f>
      </x:c>
      <x:c r="F196" s="8"/>
      <x:c r="G196" s="8"/>
      <x:c r="H196" s="14"/>
      <x:c r="I196" s="16" t="str">
        <x:f>IF(A196="","",IF(OR(NOT(ISNUMBER(B196)),B196&lt;=0,C196="",D196="",NOT(ISNUMBER(H196)),H196&lt;=0,AND(F196&lt;&gt;"Поступление",F196&lt;&gt;"Возврат")),NA(),IF(F196="Возврат",-ROUND(H196,2),ROUND(H196,2))))</x:f>
      </x:c>
      <x:c r="J196" s="19"/>
      <x:c r="K196" s="19"/>
      <x:c r="L196" s="19"/>
    </x:row>
    <x:row r="197" ht="26" customHeight="1">
      <x:c r="A197" s="17"/>
      <x:c r="B197" s="18"/>
      <x:c r="C197" s="17"/>
      <x:c r="D197" s="17"/>
      <x:c r="E197" s="9" t="str">
        <x:f>IF(A197="","",IF(COUNTIFS('По договорам'!$A$10:$A$109,D197)=0,"Нет договора",IF(COUNTIFS('По договорам'!$A$10:$A$109,D197)&gt;1,"Дубль договора",IF(INDEX('По договорам'!$B$10:$B$109,MATCH(D197,'По договорам'!$A$10:$A$109,0))="","Укажите клиента",INDEX('По договорам'!$B$10:$B$109,MATCH(D197,'По договорам'!$A$10:$A$109,0))))))</x:f>
      </x:c>
      <x:c r="F197" s="8"/>
      <x:c r="G197" s="8"/>
      <x:c r="H197" s="14"/>
      <x:c r="I197" s="16" t="str">
        <x:f>IF(A197="","",IF(OR(NOT(ISNUMBER(B197)),B197&lt;=0,C197="",D197="",NOT(ISNUMBER(H197)),H197&lt;=0,AND(F197&lt;&gt;"Поступление",F197&lt;&gt;"Возврат")),NA(),IF(F197="Возврат",-ROUND(H197,2),ROUND(H197,2))))</x:f>
      </x:c>
      <x:c r="J197" s="19"/>
      <x:c r="K197" s="19"/>
      <x:c r="L197" s="19"/>
    </x:row>
    <x:row r="198" ht="26" customHeight="1">
      <x:c r="A198" s="17"/>
      <x:c r="B198" s="18"/>
      <x:c r="C198" s="17"/>
      <x:c r="D198" s="17"/>
      <x:c r="E198" s="9" t="str">
        <x:f>IF(A198="","",IF(COUNTIFS('По договорам'!$A$10:$A$109,D198)=0,"Нет договора",IF(COUNTIFS('По договорам'!$A$10:$A$109,D198)&gt;1,"Дубль договора",IF(INDEX('По договорам'!$B$10:$B$109,MATCH(D198,'По договорам'!$A$10:$A$109,0))="","Укажите клиента",INDEX('По договорам'!$B$10:$B$109,MATCH(D198,'По договорам'!$A$10:$A$109,0))))))</x:f>
      </x:c>
      <x:c r="F198" s="8"/>
      <x:c r="G198" s="8"/>
      <x:c r="H198" s="14"/>
      <x:c r="I198" s="16" t="str">
        <x:f>IF(A198="","",IF(OR(NOT(ISNUMBER(B198)),B198&lt;=0,C198="",D198="",NOT(ISNUMBER(H198)),H198&lt;=0,AND(F198&lt;&gt;"Поступление",F198&lt;&gt;"Возврат")),NA(),IF(F198="Возврат",-ROUND(H198,2),ROUND(H198,2))))</x:f>
      </x:c>
      <x:c r="J198" s="19"/>
      <x:c r="K198" s="19"/>
      <x:c r="L198" s="19"/>
    </x:row>
    <x:row r="199" ht="26" customHeight="1">
      <x:c r="A199" s="17"/>
      <x:c r="B199" s="18"/>
      <x:c r="C199" s="17"/>
      <x:c r="D199" s="17"/>
      <x:c r="E199" s="9" t="str">
        <x:f>IF(A199="","",IF(COUNTIFS('По договорам'!$A$10:$A$109,D199)=0,"Нет договора",IF(COUNTIFS('По договорам'!$A$10:$A$109,D199)&gt;1,"Дубль договора",IF(INDEX('По договорам'!$B$10:$B$109,MATCH(D199,'По договорам'!$A$10:$A$109,0))="","Укажите клиента",INDEX('По договорам'!$B$10:$B$109,MATCH(D199,'По договорам'!$A$10:$A$109,0))))))</x:f>
      </x:c>
      <x:c r="F199" s="8"/>
      <x:c r="G199" s="8"/>
      <x:c r="H199" s="14"/>
      <x:c r="I199" s="16" t="str">
        <x:f>IF(A199="","",IF(OR(NOT(ISNUMBER(B199)),B199&lt;=0,C199="",D199="",NOT(ISNUMBER(H199)),H199&lt;=0,AND(F199&lt;&gt;"Поступление",F199&lt;&gt;"Возврат")),NA(),IF(F199="Возврат",-ROUND(H199,2),ROUND(H199,2))))</x:f>
      </x:c>
      <x:c r="J199" s="19"/>
      <x:c r="K199" s="19"/>
      <x:c r="L199" s="19"/>
    </x:row>
    <x:row r="200" ht="26" customHeight="1">
      <x:c r="A200" s="17"/>
      <x:c r="B200" s="18"/>
      <x:c r="C200" s="17"/>
      <x:c r="D200" s="17"/>
      <x:c r="E200" s="9" t="str">
        <x:f>IF(A200="","",IF(COUNTIFS('По договорам'!$A$10:$A$109,D200)=0,"Нет договора",IF(COUNTIFS('По договорам'!$A$10:$A$109,D200)&gt;1,"Дубль договора",IF(INDEX('По договорам'!$B$10:$B$109,MATCH(D200,'По договорам'!$A$10:$A$109,0))="","Укажите клиента",INDEX('По договорам'!$B$10:$B$109,MATCH(D200,'По договорам'!$A$10:$A$109,0))))))</x:f>
      </x:c>
      <x:c r="F200" s="8"/>
      <x:c r="G200" s="8"/>
      <x:c r="H200" s="14"/>
      <x:c r="I200" s="16" t="str">
        <x:f>IF(A200="","",IF(OR(NOT(ISNUMBER(B200)),B200&lt;=0,C200="",D200="",NOT(ISNUMBER(H200)),H200&lt;=0,AND(F200&lt;&gt;"Поступление",F200&lt;&gt;"Возврат")),NA(),IF(F200="Возврат",-ROUND(H200,2),ROUND(H200,2))))</x:f>
      </x:c>
      <x:c r="J200" s="19"/>
      <x:c r="K200" s="19"/>
      <x:c r="L200" s="19"/>
    </x:row>
    <x:row r="201" ht="26" customHeight="1">
      <x:c r="A201" s="17"/>
      <x:c r="B201" s="18"/>
      <x:c r="C201" s="17"/>
      <x:c r="D201" s="17"/>
      <x:c r="E201" s="9" t="str">
        <x:f>IF(A201="","",IF(COUNTIFS('По договорам'!$A$10:$A$109,D201)=0,"Нет договора",IF(COUNTIFS('По договорам'!$A$10:$A$109,D201)&gt;1,"Дубль договора",IF(INDEX('По договорам'!$B$10:$B$109,MATCH(D201,'По договорам'!$A$10:$A$109,0))="","Укажите клиента",INDEX('По договорам'!$B$10:$B$109,MATCH(D201,'По договорам'!$A$10:$A$109,0))))))</x:f>
      </x:c>
      <x:c r="F201" s="8"/>
      <x:c r="G201" s="8"/>
      <x:c r="H201" s="14"/>
      <x:c r="I201" s="16" t="str">
        <x:f>IF(A201="","",IF(OR(NOT(ISNUMBER(B201)),B201&lt;=0,C201="",D201="",NOT(ISNUMBER(H201)),H201&lt;=0,AND(F201&lt;&gt;"Поступление",F201&lt;&gt;"Возврат")),NA(),IF(F201="Возврат",-ROUND(H201,2),ROUND(H201,2))))</x:f>
      </x:c>
      <x:c r="J201" s="19"/>
      <x:c r="K201" s="19"/>
      <x:c r="L201" s="19"/>
    </x:row>
    <x:row r="202" ht="26" customHeight="1">
      <x:c r="A202" s="17"/>
      <x:c r="B202" s="18"/>
      <x:c r="C202" s="17"/>
      <x:c r="D202" s="17"/>
      <x:c r="E202" s="9" t="str">
        <x:f>IF(A202="","",IF(COUNTIFS('По договорам'!$A$10:$A$109,D202)=0,"Нет договора",IF(COUNTIFS('По договорам'!$A$10:$A$109,D202)&gt;1,"Дубль договора",IF(INDEX('По договорам'!$B$10:$B$109,MATCH(D202,'По договорам'!$A$10:$A$109,0))="","Укажите клиента",INDEX('По договорам'!$B$10:$B$109,MATCH(D202,'По договорам'!$A$10:$A$109,0))))))</x:f>
      </x:c>
      <x:c r="F202" s="8"/>
      <x:c r="G202" s="8"/>
      <x:c r="H202" s="14"/>
      <x:c r="I202" s="16" t="str">
        <x:f>IF(A202="","",IF(OR(NOT(ISNUMBER(B202)),B202&lt;=0,C202="",D202="",NOT(ISNUMBER(H202)),H202&lt;=0,AND(F202&lt;&gt;"Поступление",F202&lt;&gt;"Возврат")),NA(),IF(F202="Возврат",-ROUND(H202,2),ROUND(H202,2))))</x:f>
      </x:c>
      <x:c r="J202" s="19"/>
      <x:c r="K202" s="19"/>
      <x:c r="L202" s="19"/>
    </x:row>
    <x:row r="203" ht="26" customHeight="1">
      <x:c r="A203" s="17"/>
      <x:c r="B203" s="18"/>
      <x:c r="C203" s="17"/>
      <x:c r="D203" s="17"/>
      <x:c r="E203" s="9" t="str">
        <x:f>IF(A203="","",IF(COUNTIFS('По договорам'!$A$10:$A$109,D203)=0,"Нет договора",IF(COUNTIFS('По договорам'!$A$10:$A$109,D203)&gt;1,"Дубль договора",IF(INDEX('По договорам'!$B$10:$B$109,MATCH(D203,'По договорам'!$A$10:$A$109,0))="","Укажите клиента",INDEX('По договорам'!$B$10:$B$109,MATCH(D203,'По договорам'!$A$10:$A$109,0))))))</x:f>
      </x:c>
      <x:c r="F203" s="8"/>
      <x:c r="G203" s="8"/>
      <x:c r="H203" s="14"/>
      <x:c r="I203" s="16" t="str">
        <x:f>IF(A203="","",IF(OR(NOT(ISNUMBER(B203)),B203&lt;=0,C203="",D203="",NOT(ISNUMBER(H203)),H203&lt;=0,AND(F203&lt;&gt;"Поступление",F203&lt;&gt;"Возврат")),NA(),IF(F203="Возврат",-ROUND(H203,2),ROUND(H203,2))))</x:f>
      </x:c>
      <x:c r="J203" s="19"/>
      <x:c r="K203" s="19"/>
      <x:c r="L203" s="19"/>
    </x:row>
    <x:row r="204" ht="26" customHeight="1">
      <x:c r="A204" s="17"/>
      <x:c r="B204" s="18"/>
      <x:c r="C204" s="17"/>
      <x:c r="D204" s="17"/>
      <x:c r="E204" s="9" t="str">
        <x:f>IF(A204="","",IF(COUNTIFS('По договорам'!$A$10:$A$109,D204)=0,"Нет договора",IF(COUNTIFS('По договорам'!$A$10:$A$109,D204)&gt;1,"Дубль договора",IF(INDEX('По договорам'!$B$10:$B$109,MATCH(D204,'По договорам'!$A$10:$A$109,0))="","Укажите клиента",INDEX('По договорам'!$B$10:$B$109,MATCH(D204,'По договорам'!$A$10:$A$109,0))))))</x:f>
      </x:c>
      <x:c r="F204" s="8"/>
      <x:c r="G204" s="8"/>
      <x:c r="H204" s="14"/>
      <x:c r="I204" s="16" t="str">
        <x:f>IF(A204="","",IF(OR(NOT(ISNUMBER(B204)),B204&lt;=0,C204="",D204="",NOT(ISNUMBER(H204)),H204&lt;=0,AND(F204&lt;&gt;"Поступление",F204&lt;&gt;"Возврат")),NA(),IF(F204="Возврат",-ROUND(H204,2),ROUND(H204,2))))</x:f>
      </x:c>
      <x:c r="J204" s="19"/>
      <x:c r="K204" s="19"/>
      <x:c r="L204" s="19"/>
    </x:row>
    <x:row r="205" ht="26" customHeight="1">
      <x:c r="A205" s="17"/>
      <x:c r="B205" s="18"/>
      <x:c r="C205" s="17"/>
      <x:c r="D205" s="17"/>
      <x:c r="E205" s="9" t="str">
        <x:f>IF(A205="","",IF(COUNTIFS('По договорам'!$A$10:$A$109,D205)=0,"Нет договора",IF(COUNTIFS('По договорам'!$A$10:$A$109,D205)&gt;1,"Дубль договора",IF(INDEX('По договорам'!$B$10:$B$109,MATCH(D205,'По договорам'!$A$10:$A$109,0))="","Укажите клиента",INDEX('По договорам'!$B$10:$B$109,MATCH(D205,'По договорам'!$A$10:$A$109,0))))))</x:f>
      </x:c>
      <x:c r="F205" s="8"/>
      <x:c r="G205" s="8"/>
      <x:c r="H205" s="14"/>
      <x:c r="I205" s="16" t="str">
        <x:f>IF(A205="","",IF(OR(NOT(ISNUMBER(B205)),B205&lt;=0,C205="",D205="",NOT(ISNUMBER(H205)),H205&lt;=0,AND(F205&lt;&gt;"Поступление",F205&lt;&gt;"Возврат")),NA(),IF(F205="Возврат",-ROUND(H205,2),ROUND(H205,2))))</x:f>
      </x:c>
      <x:c r="J205" s="19"/>
      <x:c r="K205" s="19"/>
      <x:c r="L205" s="19"/>
    </x:row>
    <x:row r="206" ht="26" customHeight="1">
      <x:c r="A206" s="17"/>
      <x:c r="B206" s="18"/>
      <x:c r="C206" s="17"/>
      <x:c r="D206" s="17"/>
      <x:c r="E206" s="9" t="str">
        <x:f>IF(A206="","",IF(COUNTIFS('По договорам'!$A$10:$A$109,D206)=0,"Нет договора",IF(COUNTIFS('По договорам'!$A$10:$A$109,D206)&gt;1,"Дубль договора",IF(INDEX('По договорам'!$B$10:$B$109,MATCH(D206,'По договорам'!$A$10:$A$109,0))="","Укажите клиента",INDEX('По договорам'!$B$10:$B$109,MATCH(D206,'По договорам'!$A$10:$A$109,0))))))</x:f>
      </x:c>
      <x:c r="F206" s="8"/>
      <x:c r="G206" s="8"/>
      <x:c r="H206" s="14"/>
      <x:c r="I206" s="16" t="str">
        <x:f>IF(A206="","",IF(OR(NOT(ISNUMBER(B206)),B206&lt;=0,C206="",D206="",NOT(ISNUMBER(H206)),H206&lt;=0,AND(F206&lt;&gt;"Поступление",F206&lt;&gt;"Возврат")),NA(),IF(F206="Возврат",-ROUND(H206,2),ROUND(H206,2))))</x:f>
      </x:c>
      <x:c r="J206" s="19"/>
      <x:c r="K206" s="19"/>
      <x:c r="L206" s="19"/>
    </x:row>
    <x:row r="207" ht="26" customHeight="1">
      <x:c r="A207" s="17"/>
      <x:c r="B207" s="18"/>
      <x:c r="C207" s="17"/>
      <x:c r="D207" s="17"/>
      <x:c r="E207" s="9" t="str">
        <x:f>IF(A207="","",IF(COUNTIFS('По договорам'!$A$10:$A$109,D207)=0,"Нет договора",IF(COUNTIFS('По договорам'!$A$10:$A$109,D207)&gt;1,"Дубль договора",IF(INDEX('По договорам'!$B$10:$B$109,MATCH(D207,'По договорам'!$A$10:$A$109,0))="","Укажите клиента",INDEX('По договорам'!$B$10:$B$109,MATCH(D207,'По договорам'!$A$10:$A$109,0))))))</x:f>
      </x:c>
      <x:c r="F207" s="8"/>
      <x:c r="G207" s="8"/>
      <x:c r="H207" s="14"/>
      <x:c r="I207" s="16" t="str">
        <x:f>IF(A207="","",IF(OR(NOT(ISNUMBER(B207)),B207&lt;=0,C207="",D207="",NOT(ISNUMBER(H207)),H207&lt;=0,AND(F207&lt;&gt;"Поступление",F207&lt;&gt;"Возврат")),NA(),IF(F207="Возврат",-ROUND(H207,2),ROUND(H207,2))))</x:f>
      </x:c>
      <x:c r="J207" s="19"/>
      <x:c r="K207" s="19"/>
      <x:c r="L207" s="19"/>
    </x:row>
    <x:row r="208" ht="26" customHeight="1">
      <x:c r="A208" s="17"/>
      <x:c r="B208" s="18"/>
      <x:c r="C208" s="17"/>
      <x:c r="D208" s="17"/>
      <x:c r="E208" s="9" t="str">
        <x:f>IF(A208="","",IF(COUNTIFS('По договорам'!$A$10:$A$109,D208)=0,"Нет договора",IF(COUNTIFS('По договорам'!$A$10:$A$109,D208)&gt;1,"Дубль договора",IF(INDEX('По договорам'!$B$10:$B$109,MATCH(D208,'По договорам'!$A$10:$A$109,0))="","Укажите клиента",INDEX('По договорам'!$B$10:$B$109,MATCH(D208,'По договорам'!$A$10:$A$109,0))))))</x:f>
      </x:c>
      <x:c r="F208" s="8"/>
      <x:c r="G208" s="8"/>
      <x:c r="H208" s="14"/>
      <x:c r="I208" s="16" t="str">
        <x:f>IF(A208="","",IF(OR(NOT(ISNUMBER(B208)),B208&lt;=0,C208="",D208="",NOT(ISNUMBER(H208)),H208&lt;=0,AND(F208&lt;&gt;"Поступление",F208&lt;&gt;"Возврат")),NA(),IF(F208="Возврат",-ROUND(H208,2),ROUND(H208,2))))</x:f>
      </x:c>
      <x:c r="J208" s="19"/>
      <x:c r="K208" s="19"/>
      <x:c r="L208" s="19"/>
    </x:row>
    <x:row r="209" ht="26" customHeight="1">
      <x:c r="A209" s="17"/>
      <x:c r="B209" s="18"/>
      <x:c r="C209" s="17"/>
      <x:c r="D209" s="17"/>
      <x:c r="E209" s="9" t="str">
        <x:f>IF(A209="","",IF(COUNTIFS('По договорам'!$A$10:$A$109,D209)=0,"Нет договора",IF(COUNTIFS('По договорам'!$A$10:$A$109,D209)&gt;1,"Дубль договора",IF(INDEX('По договорам'!$B$10:$B$109,MATCH(D209,'По договорам'!$A$10:$A$109,0))="","Укажите клиента",INDEX('По договорам'!$B$10:$B$109,MATCH(D209,'По договорам'!$A$10:$A$109,0))))))</x:f>
      </x:c>
      <x:c r="F209" s="8"/>
      <x:c r="G209" s="8"/>
      <x:c r="H209" s="14"/>
      <x:c r="I209" s="16" t="str">
        <x:f>IF(A209="","",IF(OR(NOT(ISNUMBER(B209)),B209&lt;=0,C209="",D209="",NOT(ISNUMBER(H209)),H209&lt;=0,AND(F209&lt;&gt;"Поступление",F209&lt;&gt;"Возврат")),NA(),IF(F209="Возврат",-ROUND(H209,2),ROUND(H209,2))))</x:f>
      </x:c>
      <x:c r="J209" s="19"/>
      <x:c r="K209" s="19"/>
      <x:c r="L209" s="19"/>
    </x:row>
    <x:row r="210" ht="26" customHeight="1">
      <x:c r="A210" s="17"/>
      <x:c r="B210" s="18"/>
      <x:c r="C210" s="17"/>
      <x:c r="D210" s="17"/>
      <x:c r="E210" s="9" t="str">
        <x:f>IF(A210="","",IF(COUNTIFS('По договорам'!$A$10:$A$109,D210)=0,"Нет договора",IF(COUNTIFS('По договорам'!$A$10:$A$109,D210)&gt;1,"Дубль договора",IF(INDEX('По договорам'!$B$10:$B$109,MATCH(D210,'По договорам'!$A$10:$A$109,0))="","Укажите клиента",INDEX('По договорам'!$B$10:$B$109,MATCH(D210,'По договорам'!$A$10:$A$109,0))))))</x:f>
      </x:c>
      <x:c r="F210" s="8"/>
      <x:c r="G210" s="8"/>
      <x:c r="H210" s="14"/>
      <x:c r="I210" s="16" t="str">
        <x:f>IF(A210="","",IF(OR(NOT(ISNUMBER(B210)),B210&lt;=0,C210="",D210="",NOT(ISNUMBER(H210)),H210&lt;=0,AND(F210&lt;&gt;"Поступление",F210&lt;&gt;"Возврат")),NA(),IF(F210="Возврат",-ROUND(H210,2),ROUND(H210,2))))</x:f>
      </x:c>
      <x:c r="J210" s="19"/>
      <x:c r="K210" s="19"/>
      <x:c r="L210" s="19"/>
    </x:row>
    <x:row r="211" ht="26" customHeight="1">
      <x:c r="A211" s="17"/>
      <x:c r="B211" s="18"/>
      <x:c r="C211" s="17"/>
      <x:c r="D211" s="17"/>
      <x:c r="E211" s="9" t="str">
        <x:f>IF(A211="","",IF(COUNTIFS('По договорам'!$A$10:$A$109,D211)=0,"Нет договора",IF(COUNTIFS('По договорам'!$A$10:$A$109,D211)&gt;1,"Дубль договора",IF(INDEX('По договорам'!$B$10:$B$109,MATCH(D211,'По договорам'!$A$10:$A$109,0))="","Укажите клиента",INDEX('По договорам'!$B$10:$B$109,MATCH(D211,'По договорам'!$A$10:$A$109,0))))))</x:f>
      </x:c>
      <x:c r="F211" s="8"/>
      <x:c r="G211" s="8"/>
      <x:c r="H211" s="14"/>
      <x:c r="I211" s="16" t="str">
        <x:f>IF(A211="","",IF(OR(NOT(ISNUMBER(B211)),B211&lt;=0,C211="",D211="",NOT(ISNUMBER(H211)),H211&lt;=0,AND(F211&lt;&gt;"Поступление",F211&lt;&gt;"Возврат")),NA(),IF(F211="Возврат",-ROUND(H211,2),ROUND(H211,2))))</x:f>
      </x:c>
      <x:c r="J211" s="19"/>
      <x:c r="K211" s="19"/>
      <x:c r="L211" s="19"/>
    </x:row>
    <x:row r="212" ht="26" customHeight="1">
      <x:c r="A212" s="17"/>
      <x:c r="B212" s="18"/>
      <x:c r="C212" s="17"/>
      <x:c r="D212" s="17"/>
      <x:c r="E212" s="9" t="str">
        <x:f>IF(A212="","",IF(COUNTIFS('По договорам'!$A$10:$A$109,D212)=0,"Нет договора",IF(COUNTIFS('По договорам'!$A$10:$A$109,D212)&gt;1,"Дубль договора",IF(INDEX('По договорам'!$B$10:$B$109,MATCH(D212,'По договорам'!$A$10:$A$109,0))="","Укажите клиента",INDEX('По договорам'!$B$10:$B$109,MATCH(D212,'По договорам'!$A$10:$A$109,0))))))</x:f>
      </x:c>
      <x:c r="F212" s="8"/>
      <x:c r="G212" s="8"/>
      <x:c r="H212" s="14"/>
      <x:c r="I212" s="16" t="str">
        <x:f>IF(A212="","",IF(OR(NOT(ISNUMBER(B212)),B212&lt;=0,C212="",D212="",NOT(ISNUMBER(H212)),H212&lt;=0,AND(F212&lt;&gt;"Поступление",F212&lt;&gt;"Возврат")),NA(),IF(F212="Возврат",-ROUND(H212,2),ROUND(H212,2))))</x:f>
      </x:c>
      <x:c r="J212" s="19"/>
      <x:c r="K212" s="19"/>
      <x:c r="L212" s="19"/>
    </x:row>
    <x:row r="213" ht="26" customHeight="1">
      <x:c r="A213" s="17"/>
      <x:c r="B213" s="18"/>
      <x:c r="C213" s="17"/>
      <x:c r="D213" s="17"/>
      <x:c r="E213" s="9" t="str">
        <x:f>IF(A213="","",IF(COUNTIFS('По договорам'!$A$10:$A$109,D213)=0,"Нет договора",IF(COUNTIFS('По договорам'!$A$10:$A$109,D213)&gt;1,"Дубль договора",IF(INDEX('По договорам'!$B$10:$B$109,MATCH(D213,'По договорам'!$A$10:$A$109,0))="","Укажите клиента",INDEX('По договорам'!$B$10:$B$109,MATCH(D213,'По договорам'!$A$10:$A$109,0))))))</x:f>
      </x:c>
      <x:c r="F213" s="8"/>
      <x:c r="G213" s="8"/>
      <x:c r="H213" s="14"/>
      <x:c r="I213" s="16" t="str">
        <x:f>IF(A213="","",IF(OR(NOT(ISNUMBER(B213)),B213&lt;=0,C213="",D213="",NOT(ISNUMBER(H213)),H213&lt;=0,AND(F213&lt;&gt;"Поступление",F213&lt;&gt;"Возврат")),NA(),IF(F213="Возврат",-ROUND(H213,2),ROUND(H213,2))))</x:f>
      </x:c>
      <x:c r="J213" s="19"/>
      <x:c r="K213" s="19"/>
      <x:c r="L213" s="19"/>
    </x:row>
    <x:row r="214" ht="26" customHeight="1">
      <x:c r="A214" s="17"/>
      <x:c r="B214" s="18"/>
      <x:c r="C214" s="17"/>
      <x:c r="D214" s="17"/>
      <x:c r="E214" s="9" t="str">
        <x:f>IF(A214="","",IF(COUNTIFS('По договорам'!$A$10:$A$109,D214)=0,"Нет договора",IF(COUNTIFS('По договорам'!$A$10:$A$109,D214)&gt;1,"Дубль договора",IF(INDEX('По договорам'!$B$10:$B$109,MATCH(D214,'По договорам'!$A$10:$A$109,0))="","Укажите клиента",INDEX('По договорам'!$B$10:$B$109,MATCH(D214,'По договорам'!$A$10:$A$109,0))))))</x:f>
      </x:c>
      <x:c r="F214" s="8"/>
      <x:c r="G214" s="8"/>
      <x:c r="H214" s="14"/>
      <x:c r="I214" s="16" t="str">
        <x:f>IF(A214="","",IF(OR(NOT(ISNUMBER(B214)),B214&lt;=0,C214="",D214="",NOT(ISNUMBER(H214)),H214&lt;=0,AND(F214&lt;&gt;"Поступление",F214&lt;&gt;"Возврат")),NA(),IF(F214="Возврат",-ROUND(H214,2),ROUND(H214,2))))</x:f>
      </x:c>
      <x:c r="J214" s="19"/>
      <x:c r="K214" s="19"/>
      <x:c r="L214" s="19"/>
    </x:row>
    <x:row r="215" ht="26" customHeight="1">
      <x:c r="A215" s="17"/>
      <x:c r="B215" s="18"/>
      <x:c r="C215" s="17"/>
      <x:c r="D215" s="17"/>
      <x:c r="E215" s="9" t="str">
        <x:f>IF(A215="","",IF(COUNTIFS('По договорам'!$A$10:$A$109,D215)=0,"Нет договора",IF(COUNTIFS('По договорам'!$A$10:$A$109,D215)&gt;1,"Дубль договора",IF(INDEX('По договорам'!$B$10:$B$109,MATCH(D215,'По договорам'!$A$10:$A$109,0))="","Укажите клиента",INDEX('По договорам'!$B$10:$B$109,MATCH(D215,'По договорам'!$A$10:$A$109,0))))))</x:f>
      </x:c>
      <x:c r="F215" s="8"/>
      <x:c r="G215" s="8"/>
      <x:c r="H215" s="14"/>
      <x:c r="I215" s="16" t="str">
        <x:f>IF(A215="","",IF(OR(NOT(ISNUMBER(B215)),B215&lt;=0,C215="",D215="",NOT(ISNUMBER(H215)),H215&lt;=0,AND(F215&lt;&gt;"Поступление",F215&lt;&gt;"Возврат")),NA(),IF(F215="Возврат",-ROUND(H215,2),ROUND(H215,2))))</x:f>
      </x:c>
      <x:c r="J215" s="19"/>
      <x:c r="K215" s="19"/>
      <x:c r="L215" s="19"/>
    </x:row>
    <x:row r="216" ht="26" customHeight="1">
      <x:c r="A216" s="17"/>
      <x:c r="B216" s="18"/>
      <x:c r="C216" s="17"/>
      <x:c r="D216" s="17"/>
      <x:c r="E216" s="9" t="str">
        <x:f>IF(A216="","",IF(COUNTIFS('По договорам'!$A$10:$A$109,D216)=0,"Нет договора",IF(COUNTIFS('По договорам'!$A$10:$A$109,D216)&gt;1,"Дубль договора",IF(INDEX('По договорам'!$B$10:$B$109,MATCH(D216,'По договорам'!$A$10:$A$109,0))="","Укажите клиента",INDEX('По договорам'!$B$10:$B$109,MATCH(D216,'По договорам'!$A$10:$A$109,0))))))</x:f>
      </x:c>
      <x:c r="F216" s="8"/>
      <x:c r="G216" s="8"/>
      <x:c r="H216" s="14"/>
      <x:c r="I216" s="16" t="str">
        <x:f>IF(A216="","",IF(OR(NOT(ISNUMBER(B216)),B216&lt;=0,C216="",D216="",NOT(ISNUMBER(H216)),H216&lt;=0,AND(F216&lt;&gt;"Поступление",F216&lt;&gt;"Возврат")),NA(),IF(F216="Возврат",-ROUND(H216,2),ROUND(H216,2))))</x:f>
      </x:c>
      <x:c r="J216" s="19"/>
      <x:c r="K216" s="19"/>
      <x:c r="L216" s="19"/>
    </x:row>
    <x:row r="217" ht="26" customHeight="1">
      <x:c r="A217" s="17"/>
      <x:c r="B217" s="18"/>
      <x:c r="C217" s="17"/>
      <x:c r="D217" s="17"/>
      <x:c r="E217" s="9" t="str">
        <x:f>IF(A217="","",IF(COUNTIFS('По договорам'!$A$10:$A$109,D217)=0,"Нет договора",IF(COUNTIFS('По договорам'!$A$10:$A$109,D217)&gt;1,"Дубль договора",IF(INDEX('По договорам'!$B$10:$B$109,MATCH(D217,'По договорам'!$A$10:$A$109,0))="","Укажите клиента",INDEX('По договорам'!$B$10:$B$109,MATCH(D217,'По договорам'!$A$10:$A$109,0))))))</x:f>
      </x:c>
      <x:c r="F217" s="8"/>
      <x:c r="G217" s="8"/>
      <x:c r="H217" s="14"/>
      <x:c r="I217" s="16" t="str">
        <x:f>IF(A217="","",IF(OR(NOT(ISNUMBER(B217)),B217&lt;=0,C217="",D217="",NOT(ISNUMBER(H217)),H217&lt;=0,AND(F217&lt;&gt;"Поступление",F217&lt;&gt;"Возврат")),NA(),IF(F217="Возврат",-ROUND(H217,2),ROUND(H217,2))))</x:f>
      </x:c>
      <x:c r="J217" s="19"/>
      <x:c r="K217" s="19"/>
      <x:c r="L217" s="19"/>
    </x:row>
    <x:row r="218" ht="26" customHeight="1">
      <x:c r="A218" s="17"/>
      <x:c r="B218" s="18"/>
      <x:c r="C218" s="17"/>
      <x:c r="D218" s="17"/>
      <x:c r="E218" s="9" t="str">
        <x:f>IF(A218="","",IF(COUNTIFS('По договорам'!$A$10:$A$109,D218)=0,"Нет договора",IF(COUNTIFS('По договорам'!$A$10:$A$109,D218)&gt;1,"Дубль договора",IF(INDEX('По договорам'!$B$10:$B$109,MATCH(D218,'По договорам'!$A$10:$A$109,0))="","Укажите клиента",INDEX('По договорам'!$B$10:$B$109,MATCH(D218,'По договорам'!$A$10:$A$109,0))))))</x:f>
      </x:c>
      <x:c r="F218" s="8"/>
      <x:c r="G218" s="8"/>
      <x:c r="H218" s="14"/>
      <x:c r="I218" s="16" t="str">
        <x:f>IF(A218="","",IF(OR(NOT(ISNUMBER(B218)),B218&lt;=0,C218="",D218="",NOT(ISNUMBER(H218)),H218&lt;=0,AND(F218&lt;&gt;"Поступление",F218&lt;&gt;"Возврат")),NA(),IF(F218="Возврат",-ROUND(H218,2),ROUND(H218,2))))</x:f>
      </x:c>
      <x:c r="J218" s="19"/>
      <x:c r="K218" s="19"/>
      <x:c r="L218" s="19"/>
    </x:row>
    <x:row r="219" ht="26" customHeight="1">
      <x:c r="A219" s="17"/>
      <x:c r="B219" s="18"/>
      <x:c r="C219" s="17"/>
      <x:c r="D219" s="17"/>
      <x:c r="E219" s="9" t="str">
        <x:f>IF(A219="","",IF(COUNTIFS('По договорам'!$A$10:$A$109,D219)=0,"Нет договора",IF(COUNTIFS('По договорам'!$A$10:$A$109,D219)&gt;1,"Дубль договора",IF(INDEX('По договорам'!$B$10:$B$109,MATCH(D219,'По договорам'!$A$10:$A$109,0))="","Укажите клиента",INDEX('По договорам'!$B$10:$B$109,MATCH(D219,'По договорам'!$A$10:$A$109,0))))))</x:f>
      </x:c>
      <x:c r="F219" s="8"/>
      <x:c r="G219" s="8"/>
      <x:c r="H219" s="14"/>
      <x:c r="I219" s="16" t="str">
        <x:f>IF(A219="","",IF(OR(NOT(ISNUMBER(B219)),B219&lt;=0,C219="",D219="",NOT(ISNUMBER(H219)),H219&lt;=0,AND(F219&lt;&gt;"Поступление",F219&lt;&gt;"Возврат")),NA(),IF(F219="Возврат",-ROUND(H219,2),ROUND(H219,2))))</x:f>
      </x:c>
      <x:c r="J219" s="19"/>
      <x:c r="K219" s="19"/>
      <x:c r="L219" s="19"/>
    </x:row>
    <x:row r="220" ht="26" customHeight="1">
      <x:c r="A220" s="17"/>
      <x:c r="B220" s="18"/>
      <x:c r="C220" s="17"/>
      <x:c r="D220" s="17"/>
      <x:c r="E220" s="9" t="str">
        <x:f>IF(A220="","",IF(COUNTIFS('По договорам'!$A$10:$A$109,D220)=0,"Нет договора",IF(COUNTIFS('По договорам'!$A$10:$A$109,D220)&gt;1,"Дубль договора",IF(INDEX('По договорам'!$B$10:$B$109,MATCH(D220,'По договорам'!$A$10:$A$109,0))="","Укажите клиента",INDEX('По договорам'!$B$10:$B$109,MATCH(D220,'По договорам'!$A$10:$A$109,0))))))</x:f>
      </x:c>
      <x:c r="F220" s="8"/>
      <x:c r="G220" s="8"/>
      <x:c r="H220" s="14"/>
      <x:c r="I220" s="16" t="str">
        <x:f>IF(A220="","",IF(OR(NOT(ISNUMBER(B220)),B220&lt;=0,C220="",D220="",NOT(ISNUMBER(H220)),H220&lt;=0,AND(F220&lt;&gt;"Поступление",F220&lt;&gt;"Возврат")),NA(),IF(F220="Возврат",-ROUND(H220,2),ROUND(H220,2))))</x:f>
      </x:c>
      <x:c r="J220" s="19"/>
      <x:c r="K220" s="19"/>
      <x:c r="L220" s="19"/>
    </x:row>
    <x:row r="221" ht="26" customHeight="1">
      <x:c r="A221" s="17"/>
      <x:c r="B221" s="18"/>
      <x:c r="C221" s="17"/>
      <x:c r="D221" s="17"/>
      <x:c r="E221" s="9" t="str">
        <x:f>IF(A221="","",IF(COUNTIFS('По договорам'!$A$10:$A$109,D221)=0,"Нет договора",IF(COUNTIFS('По договорам'!$A$10:$A$109,D221)&gt;1,"Дубль договора",IF(INDEX('По договорам'!$B$10:$B$109,MATCH(D221,'По договорам'!$A$10:$A$109,0))="","Укажите клиента",INDEX('По договорам'!$B$10:$B$109,MATCH(D221,'По договорам'!$A$10:$A$109,0))))))</x:f>
      </x:c>
      <x:c r="F221" s="8"/>
      <x:c r="G221" s="8"/>
      <x:c r="H221" s="14"/>
      <x:c r="I221" s="16" t="str">
        <x:f>IF(A221="","",IF(OR(NOT(ISNUMBER(B221)),B221&lt;=0,C221="",D221="",NOT(ISNUMBER(H221)),H221&lt;=0,AND(F221&lt;&gt;"Поступление",F221&lt;&gt;"Возврат")),NA(),IF(F221="Возврат",-ROUND(H221,2),ROUND(H221,2))))</x:f>
      </x:c>
      <x:c r="J221" s="19"/>
      <x:c r="K221" s="19"/>
      <x:c r="L221" s="19"/>
    </x:row>
    <x:row r="222" ht="26" customHeight="1">
      <x:c r="A222" s="17"/>
      <x:c r="B222" s="18"/>
      <x:c r="C222" s="17"/>
      <x:c r="D222" s="17"/>
      <x:c r="E222" s="9" t="str">
        <x:f>IF(A222="","",IF(COUNTIFS('По договорам'!$A$10:$A$109,D222)=0,"Нет договора",IF(COUNTIFS('По договорам'!$A$10:$A$109,D222)&gt;1,"Дубль договора",IF(INDEX('По договорам'!$B$10:$B$109,MATCH(D222,'По договорам'!$A$10:$A$109,0))="","Укажите клиента",INDEX('По договорам'!$B$10:$B$109,MATCH(D222,'По договорам'!$A$10:$A$109,0))))))</x:f>
      </x:c>
      <x:c r="F222" s="8"/>
      <x:c r="G222" s="8"/>
      <x:c r="H222" s="14"/>
      <x:c r="I222" s="16" t="str">
        <x:f>IF(A222="","",IF(OR(NOT(ISNUMBER(B222)),B222&lt;=0,C222="",D222="",NOT(ISNUMBER(H222)),H222&lt;=0,AND(F222&lt;&gt;"Поступление",F222&lt;&gt;"Возврат")),NA(),IF(F222="Возврат",-ROUND(H222,2),ROUND(H222,2))))</x:f>
      </x:c>
      <x:c r="J222" s="19"/>
      <x:c r="K222" s="19"/>
      <x:c r="L222" s="19"/>
    </x:row>
    <x:row r="223" ht="26" customHeight="1">
      <x:c r="A223" s="17"/>
      <x:c r="B223" s="18"/>
      <x:c r="C223" s="17"/>
      <x:c r="D223" s="17"/>
      <x:c r="E223" s="9" t="str">
        <x:f>IF(A223="","",IF(COUNTIFS('По договорам'!$A$10:$A$109,D223)=0,"Нет договора",IF(COUNTIFS('По договорам'!$A$10:$A$109,D223)&gt;1,"Дубль договора",IF(INDEX('По договорам'!$B$10:$B$109,MATCH(D223,'По договорам'!$A$10:$A$109,0))="","Укажите клиента",INDEX('По договорам'!$B$10:$B$109,MATCH(D223,'По договорам'!$A$10:$A$109,0))))))</x:f>
      </x:c>
      <x:c r="F223" s="8"/>
      <x:c r="G223" s="8"/>
      <x:c r="H223" s="14"/>
      <x:c r="I223" s="16" t="str">
        <x:f>IF(A223="","",IF(OR(NOT(ISNUMBER(B223)),B223&lt;=0,C223="",D223="",NOT(ISNUMBER(H223)),H223&lt;=0,AND(F223&lt;&gt;"Поступление",F223&lt;&gt;"Возврат")),NA(),IF(F223="Возврат",-ROUND(H223,2),ROUND(H223,2))))</x:f>
      </x:c>
      <x:c r="J223" s="19"/>
      <x:c r="K223" s="19"/>
      <x:c r="L223" s="19"/>
    </x:row>
    <x:row r="224" ht="26" customHeight="1">
      <x:c r="A224" s="17"/>
      <x:c r="B224" s="18"/>
      <x:c r="C224" s="17"/>
      <x:c r="D224" s="17"/>
      <x:c r="E224" s="9" t="str">
        <x:f>IF(A224="","",IF(COUNTIFS('По договорам'!$A$10:$A$109,D224)=0,"Нет договора",IF(COUNTIFS('По договорам'!$A$10:$A$109,D224)&gt;1,"Дубль договора",IF(INDEX('По договорам'!$B$10:$B$109,MATCH(D224,'По договорам'!$A$10:$A$109,0))="","Укажите клиента",INDEX('По договорам'!$B$10:$B$109,MATCH(D224,'По договорам'!$A$10:$A$109,0))))))</x:f>
      </x:c>
      <x:c r="F224" s="8"/>
      <x:c r="G224" s="8"/>
      <x:c r="H224" s="14"/>
      <x:c r="I224" s="16" t="str">
        <x:f>IF(A224="","",IF(OR(NOT(ISNUMBER(B224)),B224&lt;=0,C224="",D224="",NOT(ISNUMBER(H224)),H224&lt;=0,AND(F224&lt;&gt;"Поступление",F224&lt;&gt;"Возврат")),NA(),IF(F224="Возврат",-ROUND(H224,2),ROUND(H224,2))))</x:f>
      </x:c>
      <x:c r="J224" s="19"/>
      <x:c r="K224" s="19"/>
      <x:c r="L224" s="19"/>
    </x:row>
    <x:row r="225" ht="26" customHeight="1">
      <x:c r="A225" s="17"/>
      <x:c r="B225" s="18"/>
      <x:c r="C225" s="17"/>
      <x:c r="D225" s="17"/>
      <x:c r="E225" s="9" t="str">
        <x:f>IF(A225="","",IF(COUNTIFS('По договорам'!$A$10:$A$109,D225)=0,"Нет договора",IF(COUNTIFS('По договорам'!$A$10:$A$109,D225)&gt;1,"Дубль договора",IF(INDEX('По договорам'!$B$10:$B$109,MATCH(D225,'По договорам'!$A$10:$A$109,0))="","Укажите клиента",INDEX('По договорам'!$B$10:$B$109,MATCH(D225,'По договорам'!$A$10:$A$109,0))))))</x:f>
      </x:c>
      <x:c r="F225" s="8"/>
      <x:c r="G225" s="8"/>
      <x:c r="H225" s="14"/>
      <x:c r="I225" s="16" t="str">
        <x:f>IF(A225="","",IF(OR(NOT(ISNUMBER(B225)),B225&lt;=0,C225="",D225="",NOT(ISNUMBER(H225)),H225&lt;=0,AND(F225&lt;&gt;"Поступление",F225&lt;&gt;"Возврат")),NA(),IF(F225="Возврат",-ROUND(H225,2),ROUND(H225,2))))</x:f>
      </x:c>
      <x:c r="J225" s="19"/>
      <x:c r="K225" s="19"/>
      <x:c r="L225" s="19"/>
    </x:row>
    <x:row r="226" ht="26" customHeight="1">
      <x:c r="A226" s="17"/>
      <x:c r="B226" s="18"/>
      <x:c r="C226" s="17"/>
      <x:c r="D226" s="17"/>
      <x:c r="E226" s="9" t="str">
        <x:f>IF(A226="","",IF(COUNTIFS('По договорам'!$A$10:$A$109,D226)=0,"Нет договора",IF(COUNTIFS('По договорам'!$A$10:$A$109,D226)&gt;1,"Дубль договора",IF(INDEX('По договорам'!$B$10:$B$109,MATCH(D226,'По договорам'!$A$10:$A$109,0))="","Укажите клиента",INDEX('По договорам'!$B$10:$B$109,MATCH(D226,'По договорам'!$A$10:$A$109,0))))))</x:f>
      </x:c>
      <x:c r="F226" s="8"/>
      <x:c r="G226" s="8"/>
      <x:c r="H226" s="14"/>
      <x:c r="I226" s="16" t="str">
        <x:f>IF(A226="","",IF(OR(NOT(ISNUMBER(B226)),B226&lt;=0,C226="",D226="",NOT(ISNUMBER(H226)),H226&lt;=0,AND(F226&lt;&gt;"Поступление",F226&lt;&gt;"Возврат")),NA(),IF(F226="Возврат",-ROUND(H226,2),ROUND(H226,2))))</x:f>
      </x:c>
      <x:c r="J226" s="19"/>
      <x:c r="K226" s="19"/>
      <x:c r="L226" s="19"/>
    </x:row>
    <x:row r="227" ht="26" customHeight="1">
      <x:c r="A227" s="17"/>
      <x:c r="B227" s="18"/>
      <x:c r="C227" s="17"/>
      <x:c r="D227" s="17"/>
      <x:c r="E227" s="9" t="str">
        <x:f>IF(A227="","",IF(COUNTIFS('По договорам'!$A$10:$A$109,D227)=0,"Нет договора",IF(COUNTIFS('По договорам'!$A$10:$A$109,D227)&gt;1,"Дубль договора",IF(INDEX('По договорам'!$B$10:$B$109,MATCH(D227,'По договорам'!$A$10:$A$109,0))="","Укажите клиента",INDEX('По договорам'!$B$10:$B$109,MATCH(D227,'По договорам'!$A$10:$A$109,0))))))</x:f>
      </x:c>
      <x:c r="F227" s="8"/>
      <x:c r="G227" s="8"/>
      <x:c r="H227" s="14"/>
      <x:c r="I227" s="16" t="str">
        <x:f>IF(A227="","",IF(OR(NOT(ISNUMBER(B227)),B227&lt;=0,C227="",D227="",NOT(ISNUMBER(H227)),H227&lt;=0,AND(F227&lt;&gt;"Поступление",F227&lt;&gt;"Возврат")),NA(),IF(F227="Возврат",-ROUND(H227,2),ROUND(H227,2))))</x:f>
      </x:c>
      <x:c r="J227" s="19"/>
      <x:c r="K227" s="19"/>
      <x:c r="L227" s="19"/>
    </x:row>
    <x:row r="228" ht="26" customHeight="1">
      <x:c r="A228" s="17"/>
      <x:c r="B228" s="18"/>
      <x:c r="C228" s="17"/>
      <x:c r="D228" s="17"/>
      <x:c r="E228" s="9" t="str">
        <x:f>IF(A228="","",IF(COUNTIFS('По договорам'!$A$10:$A$109,D228)=0,"Нет договора",IF(COUNTIFS('По договорам'!$A$10:$A$109,D228)&gt;1,"Дубль договора",IF(INDEX('По договорам'!$B$10:$B$109,MATCH(D228,'По договорам'!$A$10:$A$109,0))="","Укажите клиента",INDEX('По договорам'!$B$10:$B$109,MATCH(D228,'По договорам'!$A$10:$A$109,0))))))</x:f>
      </x:c>
      <x:c r="F228" s="8"/>
      <x:c r="G228" s="8"/>
      <x:c r="H228" s="14"/>
      <x:c r="I228" s="16" t="str">
        <x:f>IF(A228="","",IF(OR(NOT(ISNUMBER(B228)),B228&lt;=0,C228="",D228="",NOT(ISNUMBER(H228)),H228&lt;=0,AND(F228&lt;&gt;"Поступление",F228&lt;&gt;"Возврат")),NA(),IF(F228="Возврат",-ROUND(H228,2),ROUND(H228,2))))</x:f>
      </x:c>
      <x:c r="J228" s="19"/>
      <x:c r="K228" s="19"/>
      <x:c r="L228" s="19"/>
    </x:row>
    <x:row r="229" ht="26" customHeight="1">
      <x:c r="A229" s="17"/>
      <x:c r="B229" s="18"/>
      <x:c r="C229" s="17"/>
      <x:c r="D229" s="17"/>
      <x:c r="E229" s="9" t="str">
        <x:f>IF(A229="","",IF(COUNTIFS('По договорам'!$A$10:$A$109,D229)=0,"Нет договора",IF(COUNTIFS('По договорам'!$A$10:$A$109,D229)&gt;1,"Дубль договора",IF(INDEX('По договорам'!$B$10:$B$109,MATCH(D229,'По договорам'!$A$10:$A$109,0))="","Укажите клиента",INDEX('По договорам'!$B$10:$B$109,MATCH(D229,'По договорам'!$A$10:$A$109,0))))))</x:f>
      </x:c>
      <x:c r="F229" s="8"/>
      <x:c r="G229" s="8"/>
      <x:c r="H229" s="14"/>
      <x:c r="I229" s="16" t="str">
        <x:f>IF(A229="","",IF(OR(NOT(ISNUMBER(B229)),B229&lt;=0,C229="",D229="",NOT(ISNUMBER(H229)),H229&lt;=0,AND(F229&lt;&gt;"Поступление",F229&lt;&gt;"Возврат")),NA(),IF(F229="Возврат",-ROUND(H229,2),ROUND(H229,2))))</x:f>
      </x:c>
      <x:c r="J229" s="19"/>
      <x:c r="K229" s="19"/>
      <x:c r="L229" s="19"/>
    </x:row>
    <x:row r="230" ht="26" customHeight="1">
      <x:c r="A230" s="17"/>
      <x:c r="B230" s="18"/>
      <x:c r="C230" s="17"/>
      <x:c r="D230" s="17"/>
      <x:c r="E230" s="9" t="str">
        <x:f>IF(A230="","",IF(COUNTIFS('По договорам'!$A$10:$A$109,D230)=0,"Нет договора",IF(COUNTIFS('По договорам'!$A$10:$A$109,D230)&gt;1,"Дубль договора",IF(INDEX('По договорам'!$B$10:$B$109,MATCH(D230,'По договорам'!$A$10:$A$109,0))="","Укажите клиента",INDEX('По договорам'!$B$10:$B$109,MATCH(D230,'По договорам'!$A$10:$A$109,0))))))</x:f>
      </x:c>
      <x:c r="F230" s="8"/>
      <x:c r="G230" s="8"/>
      <x:c r="H230" s="14"/>
      <x:c r="I230" s="16" t="str">
        <x:f>IF(A230="","",IF(OR(NOT(ISNUMBER(B230)),B230&lt;=0,C230="",D230="",NOT(ISNUMBER(H230)),H230&lt;=0,AND(F230&lt;&gt;"Поступление",F230&lt;&gt;"Возврат")),NA(),IF(F230="Возврат",-ROUND(H230,2),ROUND(H230,2))))</x:f>
      </x:c>
      <x:c r="J230" s="19"/>
      <x:c r="K230" s="19"/>
      <x:c r="L230" s="19"/>
    </x:row>
    <x:row r="231" ht="26" customHeight="1">
      <x:c r="A231" s="17"/>
      <x:c r="B231" s="18"/>
      <x:c r="C231" s="17"/>
      <x:c r="D231" s="17"/>
      <x:c r="E231" s="9" t="str">
        <x:f>IF(A231="","",IF(COUNTIFS('По договорам'!$A$10:$A$109,D231)=0,"Нет договора",IF(COUNTIFS('По договорам'!$A$10:$A$109,D231)&gt;1,"Дубль договора",IF(INDEX('По договорам'!$B$10:$B$109,MATCH(D231,'По договорам'!$A$10:$A$109,0))="","Укажите клиента",INDEX('По договорам'!$B$10:$B$109,MATCH(D231,'По договорам'!$A$10:$A$109,0))))))</x:f>
      </x:c>
      <x:c r="F231" s="8"/>
      <x:c r="G231" s="8"/>
      <x:c r="H231" s="14"/>
      <x:c r="I231" s="16" t="str">
        <x:f>IF(A231="","",IF(OR(NOT(ISNUMBER(B231)),B231&lt;=0,C231="",D231="",NOT(ISNUMBER(H231)),H231&lt;=0,AND(F231&lt;&gt;"Поступление",F231&lt;&gt;"Возврат")),NA(),IF(F231="Возврат",-ROUND(H231,2),ROUND(H231,2))))</x:f>
      </x:c>
      <x:c r="J231" s="19"/>
      <x:c r="K231" s="19"/>
      <x:c r="L231" s="19"/>
    </x:row>
    <x:row r="232" ht="26" customHeight="1">
      <x:c r="A232" s="17"/>
      <x:c r="B232" s="18"/>
      <x:c r="C232" s="17"/>
      <x:c r="D232" s="17"/>
      <x:c r="E232" s="9" t="str">
        <x:f>IF(A232="","",IF(COUNTIFS('По договорам'!$A$10:$A$109,D232)=0,"Нет договора",IF(COUNTIFS('По договорам'!$A$10:$A$109,D232)&gt;1,"Дубль договора",IF(INDEX('По договорам'!$B$10:$B$109,MATCH(D232,'По договорам'!$A$10:$A$109,0))="","Укажите клиента",INDEX('По договорам'!$B$10:$B$109,MATCH(D232,'По договорам'!$A$10:$A$109,0))))))</x:f>
      </x:c>
      <x:c r="F232" s="8"/>
      <x:c r="G232" s="8"/>
      <x:c r="H232" s="14"/>
      <x:c r="I232" s="16" t="str">
        <x:f>IF(A232="","",IF(OR(NOT(ISNUMBER(B232)),B232&lt;=0,C232="",D232="",NOT(ISNUMBER(H232)),H232&lt;=0,AND(F232&lt;&gt;"Поступление",F232&lt;&gt;"Возврат")),NA(),IF(F232="Возврат",-ROUND(H232,2),ROUND(H232,2))))</x:f>
      </x:c>
      <x:c r="J232" s="19"/>
      <x:c r="K232" s="19"/>
      <x:c r="L232" s="19"/>
    </x:row>
    <x:row r="233" ht="26" customHeight="1">
      <x:c r="A233" s="17"/>
      <x:c r="B233" s="18"/>
      <x:c r="C233" s="17"/>
      <x:c r="D233" s="17"/>
      <x:c r="E233" s="9" t="str">
        <x:f>IF(A233="","",IF(COUNTIFS('По договорам'!$A$10:$A$109,D233)=0,"Нет договора",IF(COUNTIFS('По договорам'!$A$10:$A$109,D233)&gt;1,"Дубль договора",IF(INDEX('По договорам'!$B$10:$B$109,MATCH(D233,'По договорам'!$A$10:$A$109,0))="","Укажите клиента",INDEX('По договорам'!$B$10:$B$109,MATCH(D233,'По договорам'!$A$10:$A$109,0))))))</x:f>
      </x:c>
      <x:c r="F233" s="8"/>
      <x:c r="G233" s="8"/>
      <x:c r="H233" s="14"/>
      <x:c r="I233" s="16" t="str">
        <x:f>IF(A233="","",IF(OR(NOT(ISNUMBER(B233)),B233&lt;=0,C233="",D233="",NOT(ISNUMBER(H233)),H233&lt;=0,AND(F233&lt;&gt;"Поступление",F233&lt;&gt;"Возврат")),NA(),IF(F233="Возврат",-ROUND(H233,2),ROUND(H233,2))))</x:f>
      </x:c>
      <x:c r="J233" s="19"/>
      <x:c r="K233" s="19"/>
      <x:c r="L233" s="19"/>
    </x:row>
    <x:row r="234" ht="26" customHeight="1">
      <x:c r="A234" s="17"/>
      <x:c r="B234" s="18"/>
      <x:c r="C234" s="17"/>
      <x:c r="D234" s="17"/>
      <x:c r="E234" s="9" t="str">
        <x:f>IF(A234="","",IF(COUNTIFS('По договорам'!$A$10:$A$109,D234)=0,"Нет договора",IF(COUNTIFS('По договорам'!$A$10:$A$109,D234)&gt;1,"Дубль договора",IF(INDEX('По договорам'!$B$10:$B$109,MATCH(D234,'По договорам'!$A$10:$A$109,0))="","Укажите клиента",INDEX('По договорам'!$B$10:$B$109,MATCH(D234,'По договорам'!$A$10:$A$109,0))))))</x:f>
      </x:c>
      <x:c r="F234" s="8"/>
      <x:c r="G234" s="8"/>
      <x:c r="H234" s="14"/>
      <x:c r="I234" s="16" t="str">
        <x:f>IF(A234="","",IF(OR(NOT(ISNUMBER(B234)),B234&lt;=0,C234="",D234="",NOT(ISNUMBER(H234)),H234&lt;=0,AND(F234&lt;&gt;"Поступление",F234&lt;&gt;"Возврат")),NA(),IF(F234="Возврат",-ROUND(H234,2),ROUND(H234,2))))</x:f>
      </x:c>
      <x:c r="J234" s="19"/>
      <x:c r="K234" s="19"/>
      <x:c r="L234" s="19"/>
    </x:row>
    <x:row r="235" ht="26" customHeight="1">
      <x:c r="A235" s="17"/>
      <x:c r="B235" s="18"/>
      <x:c r="C235" s="17"/>
      <x:c r="D235" s="17"/>
      <x:c r="E235" s="9" t="str">
        <x:f>IF(A235="","",IF(COUNTIFS('По договорам'!$A$10:$A$109,D235)=0,"Нет договора",IF(COUNTIFS('По договорам'!$A$10:$A$109,D235)&gt;1,"Дубль договора",IF(INDEX('По договорам'!$B$10:$B$109,MATCH(D235,'По договорам'!$A$10:$A$109,0))="","Укажите клиента",INDEX('По договорам'!$B$10:$B$109,MATCH(D235,'По договорам'!$A$10:$A$109,0))))))</x:f>
      </x:c>
      <x:c r="F235" s="8"/>
      <x:c r="G235" s="8"/>
      <x:c r="H235" s="14"/>
      <x:c r="I235" s="16" t="str">
        <x:f>IF(A235="","",IF(OR(NOT(ISNUMBER(B235)),B235&lt;=0,C235="",D235="",NOT(ISNUMBER(H235)),H235&lt;=0,AND(F235&lt;&gt;"Поступление",F235&lt;&gt;"Возврат")),NA(),IF(F235="Возврат",-ROUND(H235,2),ROUND(H235,2))))</x:f>
      </x:c>
      <x:c r="J235" s="19"/>
      <x:c r="K235" s="19"/>
      <x:c r="L235" s="19"/>
    </x:row>
    <x:row r="236" ht="26" customHeight="1">
      <x:c r="A236" s="17"/>
      <x:c r="B236" s="18"/>
      <x:c r="C236" s="17"/>
      <x:c r="D236" s="17"/>
      <x:c r="E236" s="9" t="str">
        <x:f>IF(A236="","",IF(COUNTIFS('По договорам'!$A$10:$A$109,D236)=0,"Нет договора",IF(COUNTIFS('По договорам'!$A$10:$A$109,D236)&gt;1,"Дубль договора",IF(INDEX('По договорам'!$B$10:$B$109,MATCH(D236,'По договорам'!$A$10:$A$109,0))="","Укажите клиента",INDEX('По договорам'!$B$10:$B$109,MATCH(D236,'По договорам'!$A$10:$A$109,0))))))</x:f>
      </x:c>
      <x:c r="F236" s="8"/>
      <x:c r="G236" s="8"/>
      <x:c r="H236" s="14"/>
      <x:c r="I236" s="16" t="str">
        <x:f>IF(A236="","",IF(OR(NOT(ISNUMBER(B236)),B236&lt;=0,C236="",D236="",NOT(ISNUMBER(H236)),H236&lt;=0,AND(F236&lt;&gt;"Поступление",F236&lt;&gt;"Возврат")),NA(),IF(F236="Возврат",-ROUND(H236,2),ROUND(H236,2))))</x:f>
      </x:c>
      <x:c r="J236" s="19"/>
      <x:c r="K236" s="19"/>
      <x:c r="L236" s="19"/>
    </x:row>
    <x:row r="237" ht="26" customHeight="1">
      <x:c r="A237" s="17"/>
      <x:c r="B237" s="18"/>
      <x:c r="C237" s="17"/>
      <x:c r="D237" s="17"/>
      <x:c r="E237" s="9" t="str">
        <x:f>IF(A237="","",IF(COUNTIFS('По договорам'!$A$10:$A$109,D237)=0,"Нет договора",IF(COUNTIFS('По договорам'!$A$10:$A$109,D237)&gt;1,"Дубль договора",IF(INDEX('По договорам'!$B$10:$B$109,MATCH(D237,'По договорам'!$A$10:$A$109,0))="","Укажите клиента",INDEX('По договорам'!$B$10:$B$109,MATCH(D237,'По договорам'!$A$10:$A$109,0))))))</x:f>
      </x:c>
      <x:c r="F237" s="8"/>
      <x:c r="G237" s="8"/>
      <x:c r="H237" s="14"/>
      <x:c r="I237" s="16" t="str">
        <x:f>IF(A237="","",IF(OR(NOT(ISNUMBER(B237)),B237&lt;=0,C237="",D237="",NOT(ISNUMBER(H237)),H237&lt;=0,AND(F237&lt;&gt;"Поступление",F237&lt;&gt;"Возврат")),NA(),IF(F237="Возврат",-ROUND(H237,2),ROUND(H237,2))))</x:f>
      </x:c>
      <x:c r="J237" s="19"/>
      <x:c r="K237" s="19"/>
      <x:c r="L237" s="19"/>
    </x:row>
    <x:row r="238" ht="26" customHeight="1">
      <x:c r="A238" s="17"/>
      <x:c r="B238" s="18"/>
      <x:c r="C238" s="17"/>
      <x:c r="D238" s="17"/>
      <x:c r="E238" s="9" t="str">
        <x:f>IF(A238="","",IF(COUNTIFS('По договорам'!$A$10:$A$109,D238)=0,"Нет договора",IF(COUNTIFS('По договорам'!$A$10:$A$109,D238)&gt;1,"Дубль договора",IF(INDEX('По договорам'!$B$10:$B$109,MATCH(D238,'По договорам'!$A$10:$A$109,0))="","Укажите клиента",INDEX('По договорам'!$B$10:$B$109,MATCH(D238,'По договорам'!$A$10:$A$109,0))))))</x:f>
      </x:c>
      <x:c r="F238" s="8"/>
      <x:c r="G238" s="8"/>
      <x:c r="H238" s="14"/>
      <x:c r="I238" s="16" t="str">
        <x:f>IF(A238="","",IF(OR(NOT(ISNUMBER(B238)),B238&lt;=0,C238="",D238="",NOT(ISNUMBER(H238)),H238&lt;=0,AND(F238&lt;&gt;"Поступление",F238&lt;&gt;"Возврат")),NA(),IF(F238="Возврат",-ROUND(H238,2),ROUND(H238,2))))</x:f>
      </x:c>
      <x:c r="J238" s="19"/>
      <x:c r="K238" s="19"/>
      <x:c r="L238" s="19"/>
    </x:row>
    <x:row r="239" ht="26" customHeight="1">
      <x:c r="A239" s="17"/>
      <x:c r="B239" s="18"/>
      <x:c r="C239" s="17"/>
      <x:c r="D239" s="17"/>
      <x:c r="E239" s="9" t="str">
        <x:f>IF(A239="","",IF(COUNTIFS('По договорам'!$A$10:$A$109,D239)=0,"Нет договора",IF(COUNTIFS('По договорам'!$A$10:$A$109,D239)&gt;1,"Дубль договора",IF(INDEX('По договорам'!$B$10:$B$109,MATCH(D239,'По договорам'!$A$10:$A$109,0))="","Укажите клиента",INDEX('По договорам'!$B$10:$B$109,MATCH(D239,'По договорам'!$A$10:$A$109,0))))))</x:f>
      </x:c>
      <x:c r="F239" s="8"/>
      <x:c r="G239" s="8"/>
      <x:c r="H239" s="14"/>
      <x:c r="I239" s="16" t="str">
        <x:f>IF(A239="","",IF(OR(NOT(ISNUMBER(B239)),B239&lt;=0,C239="",D239="",NOT(ISNUMBER(H239)),H239&lt;=0,AND(F239&lt;&gt;"Поступление",F239&lt;&gt;"Возврат")),NA(),IF(F239="Возврат",-ROUND(H239,2),ROUND(H239,2))))</x:f>
      </x:c>
      <x:c r="J239" s="19"/>
      <x:c r="K239" s="19"/>
      <x:c r="L239" s="19"/>
    </x:row>
    <x:row r="240" ht="26" customHeight="1">
      <x:c r="A240" s="17"/>
      <x:c r="B240" s="18"/>
      <x:c r="C240" s="17"/>
      <x:c r="D240" s="17"/>
      <x:c r="E240" s="9" t="str">
        <x:f>IF(A240="","",IF(COUNTIFS('По договорам'!$A$10:$A$109,D240)=0,"Нет договора",IF(COUNTIFS('По договорам'!$A$10:$A$109,D240)&gt;1,"Дубль договора",IF(INDEX('По договорам'!$B$10:$B$109,MATCH(D240,'По договорам'!$A$10:$A$109,0))="","Укажите клиента",INDEX('По договорам'!$B$10:$B$109,MATCH(D240,'По договорам'!$A$10:$A$109,0))))))</x:f>
      </x:c>
      <x:c r="F240" s="8"/>
      <x:c r="G240" s="8"/>
      <x:c r="H240" s="14"/>
      <x:c r="I240" s="16" t="str">
        <x:f>IF(A240="","",IF(OR(NOT(ISNUMBER(B240)),B240&lt;=0,C240="",D240="",NOT(ISNUMBER(H240)),H240&lt;=0,AND(F240&lt;&gt;"Поступление",F240&lt;&gt;"Возврат")),NA(),IF(F240="Возврат",-ROUND(H240,2),ROUND(H240,2))))</x:f>
      </x:c>
      <x:c r="J240" s="19"/>
      <x:c r="K240" s="19"/>
      <x:c r="L240" s="19"/>
    </x:row>
    <x:row r="241" ht="26" customHeight="1">
      <x:c r="A241" s="17"/>
      <x:c r="B241" s="18"/>
      <x:c r="C241" s="17"/>
      <x:c r="D241" s="17"/>
      <x:c r="E241" s="9" t="str">
        <x:f>IF(A241="","",IF(COUNTIFS('По договорам'!$A$10:$A$109,D241)=0,"Нет договора",IF(COUNTIFS('По договорам'!$A$10:$A$109,D241)&gt;1,"Дубль договора",IF(INDEX('По договорам'!$B$10:$B$109,MATCH(D241,'По договорам'!$A$10:$A$109,0))="","Укажите клиента",INDEX('По договорам'!$B$10:$B$109,MATCH(D241,'По договорам'!$A$10:$A$109,0))))))</x:f>
      </x:c>
      <x:c r="F241" s="8"/>
      <x:c r="G241" s="8"/>
      <x:c r="H241" s="14"/>
      <x:c r="I241" s="16" t="str">
        <x:f>IF(A241="","",IF(OR(NOT(ISNUMBER(B241)),B241&lt;=0,C241="",D241="",NOT(ISNUMBER(H241)),H241&lt;=0,AND(F241&lt;&gt;"Поступление",F241&lt;&gt;"Возврат")),NA(),IF(F241="Возврат",-ROUND(H241,2),ROUND(H241,2))))</x:f>
      </x:c>
      <x:c r="J241" s="19"/>
      <x:c r="K241" s="19"/>
      <x:c r="L241" s="19"/>
    </x:row>
    <x:row r="242" ht="26" customHeight="1">
      <x:c r="A242" s="17"/>
      <x:c r="B242" s="18"/>
      <x:c r="C242" s="17"/>
      <x:c r="D242" s="17"/>
      <x:c r="E242" s="9" t="str">
        <x:f>IF(A242="","",IF(COUNTIFS('По договорам'!$A$10:$A$109,D242)=0,"Нет договора",IF(COUNTIFS('По договорам'!$A$10:$A$109,D242)&gt;1,"Дубль договора",IF(INDEX('По договорам'!$B$10:$B$109,MATCH(D242,'По договорам'!$A$10:$A$109,0))="","Укажите клиента",INDEX('По договорам'!$B$10:$B$109,MATCH(D242,'По договорам'!$A$10:$A$109,0))))))</x:f>
      </x:c>
      <x:c r="F242" s="8"/>
      <x:c r="G242" s="8"/>
      <x:c r="H242" s="14"/>
      <x:c r="I242" s="16" t="str">
        <x:f>IF(A242="","",IF(OR(NOT(ISNUMBER(B242)),B242&lt;=0,C242="",D242="",NOT(ISNUMBER(H242)),H242&lt;=0,AND(F242&lt;&gt;"Поступление",F242&lt;&gt;"Возврат")),NA(),IF(F242="Возврат",-ROUND(H242,2),ROUND(H242,2))))</x:f>
      </x:c>
      <x:c r="J242" s="19"/>
      <x:c r="K242" s="19"/>
      <x:c r="L242" s="19"/>
    </x:row>
    <x:row r="243" ht="26" customHeight="1">
      <x:c r="A243" s="17"/>
      <x:c r="B243" s="18"/>
      <x:c r="C243" s="17"/>
      <x:c r="D243" s="17"/>
      <x:c r="E243" s="9" t="str">
        <x:f>IF(A243="","",IF(COUNTIFS('По договорам'!$A$10:$A$109,D243)=0,"Нет договора",IF(COUNTIFS('По договорам'!$A$10:$A$109,D243)&gt;1,"Дубль договора",IF(INDEX('По договорам'!$B$10:$B$109,MATCH(D243,'По договорам'!$A$10:$A$109,0))="","Укажите клиента",INDEX('По договорам'!$B$10:$B$109,MATCH(D243,'По договорам'!$A$10:$A$109,0))))))</x:f>
      </x:c>
      <x:c r="F243" s="8"/>
      <x:c r="G243" s="8"/>
      <x:c r="H243" s="14"/>
      <x:c r="I243" s="16" t="str">
        <x:f>IF(A243="","",IF(OR(NOT(ISNUMBER(B243)),B243&lt;=0,C243="",D243="",NOT(ISNUMBER(H243)),H243&lt;=0,AND(F243&lt;&gt;"Поступление",F243&lt;&gt;"Возврат")),NA(),IF(F243="Возврат",-ROUND(H243,2),ROUND(H243,2))))</x:f>
      </x:c>
      <x:c r="J243" s="19"/>
      <x:c r="K243" s="19"/>
      <x:c r="L243" s="19"/>
    </x:row>
    <x:row r="244" ht="26" customHeight="1">
      <x:c r="A244" s="17"/>
      <x:c r="B244" s="18"/>
      <x:c r="C244" s="17"/>
      <x:c r="D244" s="17"/>
      <x:c r="E244" s="9" t="str">
        <x:f>IF(A244="","",IF(COUNTIFS('По договорам'!$A$10:$A$109,D244)=0,"Нет договора",IF(COUNTIFS('По договорам'!$A$10:$A$109,D244)&gt;1,"Дубль договора",IF(INDEX('По договорам'!$B$10:$B$109,MATCH(D244,'По договорам'!$A$10:$A$109,0))="","Укажите клиента",INDEX('По договорам'!$B$10:$B$109,MATCH(D244,'По договорам'!$A$10:$A$109,0))))))</x:f>
      </x:c>
      <x:c r="F244" s="8"/>
      <x:c r="G244" s="8"/>
      <x:c r="H244" s="14"/>
      <x:c r="I244" s="16" t="str">
        <x:f>IF(A244="","",IF(OR(NOT(ISNUMBER(B244)),B244&lt;=0,C244="",D244="",NOT(ISNUMBER(H244)),H244&lt;=0,AND(F244&lt;&gt;"Поступление",F244&lt;&gt;"Возврат")),NA(),IF(F244="Возврат",-ROUND(H244,2),ROUND(H244,2))))</x:f>
      </x:c>
      <x:c r="J244" s="19"/>
      <x:c r="K244" s="19"/>
      <x:c r="L244" s="19"/>
    </x:row>
    <x:row r="245" ht="26" customHeight="1">
      <x:c r="A245" s="17"/>
      <x:c r="B245" s="18"/>
      <x:c r="C245" s="17"/>
      <x:c r="D245" s="17"/>
      <x:c r="E245" s="9" t="str">
        <x:f>IF(A245="","",IF(COUNTIFS('По договорам'!$A$10:$A$109,D245)=0,"Нет договора",IF(COUNTIFS('По договорам'!$A$10:$A$109,D245)&gt;1,"Дубль договора",IF(INDEX('По договорам'!$B$10:$B$109,MATCH(D245,'По договорам'!$A$10:$A$109,0))="","Укажите клиента",INDEX('По договорам'!$B$10:$B$109,MATCH(D245,'По договорам'!$A$10:$A$109,0))))))</x:f>
      </x:c>
      <x:c r="F245" s="8"/>
      <x:c r="G245" s="8"/>
      <x:c r="H245" s="14"/>
      <x:c r="I245" s="16" t="str">
        <x:f>IF(A245="","",IF(OR(NOT(ISNUMBER(B245)),B245&lt;=0,C245="",D245="",NOT(ISNUMBER(H245)),H245&lt;=0,AND(F245&lt;&gt;"Поступление",F245&lt;&gt;"Возврат")),NA(),IF(F245="Возврат",-ROUND(H245,2),ROUND(H245,2))))</x:f>
      </x:c>
      <x:c r="J245" s="19"/>
      <x:c r="K245" s="19"/>
      <x:c r="L245" s="19"/>
    </x:row>
    <x:row r="246" ht="26" customHeight="1">
      <x:c r="A246" s="17"/>
      <x:c r="B246" s="18"/>
      <x:c r="C246" s="17"/>
      <x:c r="D246" s="17"/>
      <x:c r="E246" s="9" t="str">
        <x:f>IF(A246="","",IF(COUNTIFS('По договорам'!$A$10:$A$109,D246)=0,"Нет договора",IF(COUNTIFS('По договорам'!$A$10:$A$109,D246)&gt;1,"Дубль договора",IF(INDEX('По договорам'!$B$10:$B$109,MATCH(D246,'По договорам'!$A$10:$A$109,0))="","Укажите клиента",INDEX('По договорам'!$B$10:$B$109,MATCH(D246,'По договорам'!$A$10:$A$109,0))))))</x:f>
      </x:c>
      <x:c r="F246" s="8"/>
      <x:c r="G246" s="8"/>
      <x:c r="H246" s="14"/>
      <x:c r="I246" s="16" t="str">
        <x:f>IF(A246="","",IF(OR(NOT(ISNUMBER(B246)),B246&lt;=0,C246="",D246="",NOT(ISNUMBER(H246)),H246&lt;=0,AND(F246&lt;&gt;"Поступление",F246&lt;&gt;"Возврат")),NA(),IF(F246="Возврат",-ROUND(H246,2),ROUND(H246,2))))</x:f>
      </x:c>
      <x:c r="J246" s="19"/>
      <x:c r="K246" s="19"/>
      <x:c r="L246" s="19"/>
    </x:row>
    <x:row r="247" ht="26" customHeight="1">
      <x:c r="A247" s="17"/>
      <x:c r="B247" s="18"/>
      <x:c r="C247" s="17"/>
      <x:c r="D247" s="17"/>
      <x:c r="E247" s="9" t="str">
        <x:f>IF(A247="","",IF(COUNTIFS('По договорам'!$A$10:$A$109,D247)=0,"Нет договора",IF(COUNTIFS('По договорам'!$A$10:$A$109,D247)&gt;1,"Дубль договора",IF(INDEX('По договорам'!$B$10:$B$109,MATCH(D247,'По договорам'!$A$10:$A$109,0))="","Укажите клиента",INDEX('По договорам'!$B$10:$B$109,MATCH(D247,'По договорам'!$A$10:$A$109,0))))))</x:f>
      </x:c>
      <x:c r="F247" s="8"/>
      <x:c r="G247" s="8"/>
      <x:c r="H247" s="14"/>
      <x:c r="I247" s="16" t="str">
        <x:f>IF(A247="","",IF(OR(NOT(ISNUMBER(B247)),B247&lt;=0,C247="",D247="",NOT(ISNUMBER(H247)),H247&lt;=0,AND(F247&lt;&gt;"Поступление",F247&lt;&gt;"Возврат")),NA(),IF(F247="Возврат",-ROUND(H247,2),ROUND(H247,2))))</x:f>
      </x:c>
      <x:c r="J247" s="19"/>
      <x:c r="K247" s="19"/>
      <x:c r="L247" s="19"/>
    </x:row>
    <x:row r="248" ht="26" customHeight="1">
      <x:c r="A248" s="17"/>
      <x:c r="B248" s="18"/>
      <x:c r="C248" s="17"/>
      <x:c r="D248" s="17"/>
      <x:c r="E248" s="9" t="str">
        <x:f>IF(A248="","",IF(COUNTIFS('По договорам'!$A$10:$A$109,D248)=0,"Нет договора",IF(COUNTIFS('По договорам'!$A$10:$A$109,D248)&gt;1,"Дубль договора",IF(INDEX('По договорам'!$B$10:$B$109,MATCH(D248,'По договорам'!$A$10:$A$109,0))="","Укажите клиента",INDEX('По договорам'!$B$10:$B$109,MATCH(D248,'По договорам'!$A$10:$A$109,0))))))</x:f>
      </x:c>
      <x:c r="F248" s="8"/>
      <x:c r="G248" s="8"/>
      <x:c r="H248" s="14"/>
      <x:c r="I248" s="16" t="str">
        <x:f>IF(A248="","",IF(OR(NOT(ISNUMBER(B248)),B248&lt;=0,C248="",D248="",NOT(ISNUMBER(H248)),H248&lt;=0,AND(F248&lt;&gt;"Поступление",F248&lt;&gt;"Возврат")),NA(),IF(F248="Возврат",-ROUND(H248,2),ROUND(H248,2))))</x:f>
      </x:c>
      <x:c r="J248" s="19"/>
      <x:c r="K248" s="19"/>
      <x:c r="L248" s="19"/>
    </x:row>
    <x:row r="249" ht="26" customHeight="1">
      <x:c r="A249" s="17"/>
      <x:c r="B249" s="18"/>
      <x:c r="C249" s="17"/>
      <x:c r="D249" s="17"/>
      <x:c r="E249" s="9" t="str">
        <x:f>IF(A249="","",IF(COUNTIFS('По договорам'!$A$10:$A$109,D249)=0,"Нет договора",IF(COUNTIFS('По договорам'!$A$10:$A$109,D249)&gt;1,"Дубль договора",IF(INDEX('По договорам'!$B$10:$B$109,MATCH(D249,'По договорам'!$A$10:$A$109,0))="","Укажите клиента",INDEX('По договорам'!$B$10:$B$109,MATCH(D249,'По договорам'!$A$10:$A$109,0))))))</x:f>
      </x:c>
      <x:c r="F249" s="8"/>
      <x:c r="G249" s="8"/>
      <x:c r="H249" s="14"/>
      <x:c r="I249" s="16" t="str">
        <x:f>IF(A249="","",IF(OR(NOT(ISNUMBER(B249)),B249&lt;=0,C249="",D249="",NOT(ISNUMBER(H249)),H249&lt;=0,AND(F249&lt;&gt;"Поступление",F249&lt;&gt;"Возврат")),NA(),IF(F249="Возврат",-ROUND(H249,2),ROUND(H249,2))))</x:f>
      </x:c>
      <x:c r="J249" s="19"/>
      <x:c r="K249" s="19"/>
      <x:c r="L249" s="19"/>
    </x:row>
    <x:row r="250" ht="26" customHeight="1">
      <x:c r="A250" s="17"/>
      <x:c r="B250" s="18"/>
      <x:c r="C250" s="17"/>
      <x:c r="D250" s="17"/>
      <x:c r="E250" s="9" t="str">
        <x:f>IF(A250="","",IF(COUNTIFS('По договорам'!$A$10:$A$109,D250)=0,"Нет договора",IF(COUNTIFS('По договорам'!$A$10:$A$109,D250)&gt;1,"Дубль договора",IF(INDEX('По договорам'!$B$10:$B$109,MATCH(D250,'По договорам'!$A$10:$A$109,0))="","Укажите клиента",INDEX('По договорам'!$B$10:$B$109,MATCH(D250,'По договорам'!$A$10:$A$109,0))))))</x:f>
      </x:c>
      <x:c r="F250" s="8"/>
      <x:c r="G250" s="8"/>
      <x:c r="H250" s="14"/>
      <x:c r="I250" s="16" t="str">
        <x:f>IF(A250="","",IF(OR(NOT(ISNUMBER(B250)),B250&lt;=0,C250="",D250="",NOT(ISNUMBER(H250)),H250&lt;=0,AND(F250&lt;&gt;"Поступление",F250&lt;&gt;"Возврат")),NA(),IF(F250="Возврат",-ROUND(H250,2),ROUND(H250,2))))</x:f>
      </x:c>
      <x:c r="J250" s="19"/>
      <x:c r="K250" s="19"/>
      <x:c r="L250" s="19"/>
    </x:row>
    <x:row r="251" ht="26" customHeight="1">
      <x:c r="A251" s="17"/>
      <x:c r="B251" s="18"/>
      <x:c r="C251" s="17"/>
      <x:c r="D251" s="17"/>
      <x:c r="E251" s="9" t="str">
        <x:f>IF(A251="","",IF(COUNTIFS('По договорам'!$A$10:$A$109,D251)=0,"Нет договора",IF(COUNTIFS('По договорам'!$A$10:$A$109,D251)&gt;1,"Дубль договора",IF(INDEX('По договорам'!$B$10:$B$109,MATCH(D251,'По договорам'!$A$10:$A$109,0))="","Укажите клиента",INDEX('По договорам'!$B$10:$B$109,MATCH(D251,'По договорам'!$A$10:$A$109,0))))))</x:f>
      </x:c>
      <x:c r="F251" s="8"/>
      <x:c r="G251" s="8"/>
      <x:c r="H251" s="14"/>
      <x:c r="I251" s="16" t="str">
        <x:f>IF(A251="","",IF(OR(NOT(ISNUMBER(B251)),B251&lt;=0,C251="",D251="",NOT(ISNUMBER(H251)),H251&lt;=0,AND(F251&lt;&gt;"Поступление",F251&lt;&gt;"Возврат")),NA(),IF(F251="Возврат",-ROUND(H251,2),ROUND(H251,2))))</x:f>
      </x:c>
      <x:c r="J251" s="19"/>
      <x:c r="K251" s="19"/>
      <x:c r="L251" s="19"/>
    </x:row>
    <x:row r="252" ht="26" customHeight="1">
      <x:c r="A252" s="17"/>
      <x:c r="B252" s="18"/>
      <x:c r="C252" s="17"/>
      <x:c r="D252" s="17"/>
      <x:c r="E252" s="9" t="str">
        <x:f>IF(A252="","",IF(COUNTIFS('По договорам'!$A$10:$A$109,D252)=0,"Нет договора",IF(COUNTIFS('По договорам'!$A$10:$A$109,D252)&gt;1,"Дубль договора",IF(INDEX('По договорам'!$B$10:$B$109,MATCH(D252,'По договорам'!$A$10:$A$109,0))="","Укажите клиента",INDEX('По договорам'!$B$10:$B$109,MATCH(D252,'По договорам'!$A$10:$A$109,0))))))</x:f>
      </x:c>
      <x:c r="F252" s="8"/>
      <x:c r="G252" s="8"/>
      <x:c r="H252" s="14"/>
      <x:c r="I252" s="16" t="str">
        <x:f>IF(A252="","",IF(OR(NOT(ISNUMBER(B252)),B252&lt;=0,C252="",D252="",NOT(ISNUMBER(H252)),H252&lt;=0,AND(F252&lt;&gt;"Поступление",F252&lt;&gt;"Возврат")),NA(),IF(F252="Возврат",-ROUND(H252,2),ROUND(H252,2))))</x:f>
      </x:c>
      <x:c r="J252" s="19"/>
      <x:c r="K252" s="19"/>
      <x:c r="L252" s="19"/>
    </x:row>
    <x:row r="253" ht="26" customHeight="1">
      <x:c r="A253" s="17"/>
      <x:c r="B253" s="18"/>
      <x:c r="C253" s="17"/>
      <x:c r="D253" s="17"/>
      <x:c r="E253" s="9" t="str">
        <x:f>IF(A253="","",IF(COUNTIFS('По договорам'!$A$10:$A$109,D253)=0,"Нет договора",IF(COUNTIFS('По договорам'!$A$10:$A$109,D253)&gt;1,"Дубль договора",IF(INDEX('По договорам'!$B$10:$B$109,MATCH(D253,'По договорам'!$A$10:$A$109,0))="","Укажите клиента",INDEX('По договорам'!$B$10:$B$109,MATCH(D253,'По договорам'!$A$10:$A$109,0))))))</x:f>
      </x:c>
      <x:c r="F253" s="8"/>
      <x:c r="G253" s="8"/>
      <x:c r="H253" s="14"/>
      <x:c r="I253" s="16" t="str">
        <x:f>IF(A253="","",IF(OR(NOT(ISNUMBER(B253)),B253&lt;=0,C253="",D253="",NOT(ISNUMBER(H253)),H253&lt;=0,AND(F253&lt;&gt;"Поступление",F253&lt;&gt;"Возврат")),NA(),IF(F253="Возврат",-ROUND(H253,2),ROUND(H253,2))))</x:f>
      </x:c>
      <x:c r="J253" s="19"/>
      <x:c r="K253" s="19"/>
      <x:c r="L253" s="19"/>
    </x:row>
    <x:row r="254" ht="26" customHeight="1">
      <x:c r="A254" s="17"/>
      <x:c r="B254" s="18"/>
      <x:c r="C254" s="17"/>
      <x:c r="D254" s="17"/>
      <x:c r="E254" s="9" t="str">
        <x:f>IF(A254="","",IF(COUNTIFS('По договорам'!$A$10:$A$109,D254)=0,"Нет договора",IF(COUNTIFS('По договорам'!$A$10:$A$109,D254)&gt;1,"Дубль договора",IF(INDEX('По договорам'!$B$10:$B$109,MATCH(D254,'По договорам'!$A$10:$A$109,0))="","Укажите клиента",INDEX('По договорам'!$B$10:$B$109,MATCH(D254,'По договорам'!$A$10:$A$109,0))))))</x:f>
      </x:c>
      <x:c r="F254" s="8"/>
      <x:c r="G254" s="8"/>
      <x:c r="H254" s="14"/>
      <x:c r="I254" s="16" t="str">
        <x:f>IF(A254="","",IF(OR(NOT(ISNUMBER(B254)),B254&lt;=0,C254="",D254="",NOT(ISNUMBER(H254)),H254&lt;=0,AND(F254&lt;&gt;"Поступление",F254&lt;&gt;"Возврат")),NA(),IF(F254="Возврат",-ROUND(H254,2),ROUND(H254,2))))</x:f>
      </x:c>
      <x:c r="J254" s="19"/>
      <x:c r="K254" s="19"/>
      <x:c r="L254" s="19"/>
    </x:row>
    <x:row r="255" ht="26" customHeight="1">
      <x:c r="A255" s="17"/>
      <x:c r="B255" s="18"/>
      <x:c r="C255" s="17"/>
      <x:c r="D255" s="17"/>
      <x:c r="E255" s="9" t="str">
        <x:f>IF(A255="","",IF(COUNTIFS('По договорам'!$A$10:$A$109,D255)=0,"Нет договора",IF(COUNTIFS('По договорам'!$A$10:$A$109,D255)&gt;1,"Дубль договора",IF(INDEX('По договорам'!$B$10:$B$109,MATCH(D255,'По договорам'!$A$10:$A$109,0))="","Укажите клиента",INDEX('По договорам'!$B$10:$B$109,MATCH(D255,'По договорам'!$A$10:$A$109,0))))))</x:f>
      </x:c>
      <x:c r="F255" s="8"/>
      <x:c r="G255" s="8"/>
      <x:c r="H255" s="14"/>
      <x:c r="I255" s="16" t="str">
        <x:f>IF(A255="","",IF(OR(NOT(ISNUMBER(B255)),B255&lt;=0,C255="",D255="",NOT(ISNUMBER(H255)),H255&lt;=0,AND(F255&lt;&gt;"Поступление",F255&lt;&gt;"Возврат")),NA(),IF(F255="Возврат",-ROUND(H255,2),ROUND(H255,2))))</x:f>
      </x:c>
      <x:c r="J255" s="19"/>
      <x:c r="K255" s="19"/>
      <x:c r="L255" s="19"/>
    </x:row>
    <x:row r="256" ht="26" customHeight="1">
      <x:c r="A256" s="17"/>
      <x:c r="B256" s="18"/>
      <x:c r="C256" s="17"/>
      <x:c r="D256" s="17"/>
      <x:c r="E256" s="9" t="str">
        <x:f>IF(A256="","",IF(COUNTIFS('По договорам'!$A$10:$A$109,D256)=0,"Нет договора",IF(COUNTIFS('По договорам'!$A$10:$A$109,D256)&gt;1,"Дубль договора",IF(INDEX('По договорам'!$B$10:$B$109,MATCH(D256,'По договорам'!$A$10:$A$109,0))="","Укажите клиента",INDEX('По договорам'!$B$10:$B$109,MATCH(D256,'По договорам'!$A$10:$A$109,0))))))</x:f>
      </x:c>
      <x:c r="F256" s="8"/>
      <x:c r="G256" s="8"/>
      <x:c r="H256" s="14"/>
      <x:c r="I256" s="16" t="str">
        <x:f>IF(A256="","",IF(OR(NOT(ISNUMBER(B256)),B256&lt;=0,C256="",D256="",NOT(ISNUMBER(H256)),H256&lt;=0,AND(F256&lt;&gt;"Поступление",F256&lt;&gt;"Возврат")),NA(),IF(F256="Возврат",-ROUND(H256,2),ROUND(H256,2))))</x:f>
      </x:c>
      <x:c r="J256" s="19"/>
      <x:c r="K256" s="19"/>
      <x:c r="L256" s="19"/>
    </x:row>
    <x:row r="257" ht="26" customHeight="1">
      <x:c r="A257" s="17"/>
      <x:c r="B257" s="18"/>
      <x:c r="C257" s="17"/>
      <x:c r="D257" s="17"/>
      <x:c r="E257" s="9" t="str">
        <x:f>IF(A257="","",IF(COUNTIFS('По договорам'!$A$10:$A$109,D257)=0,"Нет договора",IF(COUNTIFS('По договорам'!$A$10:$A$109,D257)&gt;1,"Дубль договора",IF(INDEX('По договорам'!$B$10:$B$109,MATCH(D257,'По договорам'!$A$10:$A$109,0))="","Укажите клиента",INDEX('По договорам'!$B$10:$B$109,MATCH(D257,'По договорам'!$A$10:$A$109,0))))))</x:f>
      </x:c>
      <x:c r="F257" s="8"/>
      <x:c r="G257" s="8"/>
      <x:c r="H257" s="14"/>
      <x:c r="I257" s="16" t="str">
        <x:f>IF(A257="","",IF(OR(NOT(ISNUMBER(B257)),B257&lt;=0,C257="",D257="",NOT(ISNUMBER(H257)),H257&lt;=0,AND(F257&lt;&gt;"Поступление",F257&lt;&gt;"Возврат")),NA(),IF(F257="Возврат",-ROUND(H257,2),ROUND(H257,2))))</x:f>
      </x:c>
      <x:c r="J257" s="19"/>
      <x:c r="K257" s="19"/>
      <x:c r="L257" s="19"/>
    </x:row>
    <x:row r="258" ht="26" customHeight="1">
      <x:c r="A258" s="17"/>
      <x:c r="B258" s="18"/>
      <x:c r="C258" s="17"/>
      <x:c r="D258" s="17"/>
      <x:c r="E258" s="9" t="str">
        <x:f>IF(A258="","",IF(COUNTIFS('По договорам'!$A$10:$A$109,D258)=0,"Нет договора",IF(COUNTIFS('По договорам'!$A$10:$A$109,D258)&gt;1,"Дубль договора",IF(INDEX('По договорам'!$B$10:$B$109,MATCH(D258,'По договорам'!$A$10:$A$109,0))="","Укажите клиента",INDEX('По договорам'!$B$10:$B$109,MATCH(D258,'По договорам'!$A$10:$A$109,0))))))</x:f>
      </x:c>
      <x:c r="F258" s="8"/>
      <x:c r="G258" s="8"/>
      <x:c r="H258" s="14"/>
      <x:c r="I258" s="16" t="str">
        <x:f>IF(A258="","",IF(OR(NOT(ISNUMBER(B258)),B258&lt;=0,C258="",D258="",NOT(ISNUMBER(H258)),H258&lt;=0,AND(F258&lt;&gt;"Поступление",F258&lt;&gt;"Возврат")),NA(),IF(F258="Возврат",-ROUND(H258,2),ROUND(H258,2))))</x:f>
      </x:c>
      <x:c r="J258" s="19"/>
      <x:c r="K258" s="19"/>
      <x:c r="L258" s="19"/>
    </x:row>
    <x:row r="259" ht="26" customHeight="1">
      <x:c r="A259" s="17"/>
      <x:c r="B259" s="18"/>
      <x:c r="C259" s="17"/>
      <x:c r="D259" s="17"/>
      <x:c r="E259" s="9" t="str">
        <x:f>IF(A259="","",IF(COUNTIFS('По договорам'!$A$10:$A$109,D259)=0,"Нет договора",IF(COUNTIFS('По договорам'!$A$10:$A$109,D259)&gt;1,"Дубль договора",IF(INDEX('По договорам'!$B$10:$B$109,MATCH(D259,'По договорам'!$A$10:$A$109,0))="","Укажите клиента",INDEX('По договорам'!$B$10:$B$109,MATCH(D259,'По договорам'!$A$10:$A$109,0))))))</x:f>
      </x:c>
      <x:c r="F259" s="8"/>
      <x:c r="G259" s="8"/>
      <x:c r="H259" s="14"/>
      <x:c r="I259" s="16" t="str">
        <x:f>IF(A259="","",IF(OR(NOT(ISNUMBER(B259)),B259&lt;=0,C259="",D259="",NOT(ISNUMBER(H259)),H259&lt;=0,AND(F259&lt;&gt;"Поступление",F259&lt;&gt;"Возврат")),NA(),IF(F259="Возврат",-ROUND(H259,2),ROUND(H259,2))))</x:f>
      </x:c>
      <x:c r="J259" s="19"/>
      <x:c r="K259" s="19"/>
      <x:c r="L259" s="19"/>
    </x:row>
    <x:row r="260" ht="26" customHeight="1">
      <x:c r="A260" s="17"/>
      <x:c r="B260" s="18"/>
      <x:c r="C260" s="17"/>
      <x:c r="D260" s="17"/>
      <x:c r="E260" s="9" t="str">
        <x:f>IF(A260="","",IF(COUNTIFS('По договорам'!$A$10:$A$109,D260)=0,"Нет договора",IF(COUNTIFS('По договорам'!$A$10:$A$109,D260)&gt;1,"Дубль договора",IF(INDEX('По договорам'!$B$10:$B$109,MATCH(D260,'По договорам'!$A$10:$A$109,0))="","Укажите клиента",INDEX('По договорам'!$B$10:$B$109,MATCH(D260,'По договорам'!$A$10:$A$109,0))))))</x:f>
      </x:c>
      <x:c r="F260" s="8"/>
      <x:c r="G260" s="8"/>
      <x:c r="H260" s="14"/>
      <x:c r="I260" s="16" t="str">
        <x:f>IF(A260="","",IF(OR(NOT(ISNUMBER(B260)),B260&lt;=0,C260="",D260="",NOT(ISNUMBER(H260)),H260&lt;=0,AND(F260&lt;&gt;"Поступление",F260&lt;&gt;"Возврат")),NA(),IF(F260="Возврат",-ROUND(H260,2),ROUND(H260,2))))</x:f>
      </x:c>
      <x:c r="J260" s="19"/>
      <x:c r="K260" s="19"/>
      <x:c r="L260" s="19"/>
    </x:row>
    <x:row r="261" ht="26" customHeight="1">
      <x:c r="A261" s="17"/>
      <x:c r="B261" s="18"/>
      <x:c r="C261" s="17"/>
      <x:c r="D261" s="17"/>
      <x:c r="E261" s="9" t="str">
        <x:f>IF(A261="","",IF(COUNTIFS('По договорам'!$A$10:$A$109,D261)=0,"Нет договора",IF(COUNTIFS('По договорам'!$A$10:$A$109,D261)&gt;1,"Дубль договора",IF(INDEX('По договорам'!$B$10:$B$109,MATCH(D261,'По договорам'!$A$10:$A$109,0))="","Укажите клиента",INDEX('По договорам'!$B$10:$B$109,MATCH(D261,'По договорам'!$A$10:$A$109,0))))))</x:f>
      </x:c>
      <x:c r="F261" s="8"/>
      <x:c r="G261" s="8"/>
      <x:c r="H261" s="14"/>
      <x:c r="I261" s="16" t="str">
        <x:f>IF(A261="","",IF(OR(NOT(ISNUMBER(B261)),B261&lt;=0,C261="",D261="",NOT(ISNUMBER(H261)),H261&lt;=0,AND(F261&lt;&gt;"Поступление",F261&lt;&gt;"Возврат")),NA(),IF(F261="Возврат",-ROUND(H261,2),ROUND(H261,2))))</x:f>
      </x:c>
      <x:c r="J261" s="19"/>
      <x:c r="K261" s="19"/>
      <x:c r="L261" s="19"/>
    </x:row>
    <x:row r="262" ht="26" customHeight="1">
      <x:c r="A262" s="17"/>
      <x:c r="B262" s="18"/>
      <x:c r="C262" s="17"/>
      <x:c r="D262" s="17"/>
      <x:c r="E262" s="9" t="str">
        <x:f>IF(A262="","",IF(COUNTIFS('По договорам'!$A$10:$A$109,D262)=0,"Нет договора",IF(COUNTIFS('По договорам'!$A$10:$A$109,D262)&gt;1,"Дубль договора",IF(INDEX('По договорам'!$B$10:$B$109,MATCH(D262,'По договорам'!$A$10:$A$109,0))="","Укажите клиента",INDEX('По договорам'!$B$10:$B$109,MATCH(D262,'По договорам'!$A$10:$A$109,0))))))</x:f>
      </x:c>
      <x:c r="F262" s="8"/>
      <x:c r="G262" s="8"/>
      <x:c r="H262" s="14"/>
      <x:c r="I262" s="16" t="str">
        <x:f>IF(A262="","",IF(OR(NOT(ISNUMBER(B262)),B262&lt;=0,C262="",D262="",NOT(ISNUMBER(H262)),H262&lt;=0,AND(F262&lt;&gt;"Поступление",F262&lt;&gt;"Возврат")),NA(),IF(F262="Возврат",-ROUND(H262,2),ROUND(H262,2))))</x:f>
      </x:c>
      <x:c r="J262" s="19"/>
      <x:c r="K262" s="19"/>
      <x:c r="L262" s="19"/>
    </x:row>
    <x:row r="263" ht="26" customHeight="1">
      <x:c r="A263" s="17"/>
      <x:c r="B263" s="18"/>
      <x:c r="C263" s="17"/>
      <x:c r="D263" s="17"/>
      <x:c r="E263" s="9" t="str">
        <x:f>IF(A263="","",IF(COUNTIFS('По договорам'!$A$10:$A$109,D263)=0,"Нет договора",IF(COUNTIFS('По договорам'!$A$10:$A$109,D263)&gt;1,"Дубль договора",IF(INDEX('По договорам'!$B$10:$B$109,MATCH(D263,'По договорам'!$A$10:$A$109,0))="","Укажите клиента",INDEX('По договорам'!$B$10:$B$109,MATCH(D263,'По договорам'!$A$10:$A$109,0))))))</x:f>
      </x:c>
      <x:c r="F263" s="8"/>
      <x:c r="G263" s="8"/>
      <x:c r="H263" s="14"/>
      <x:c r="I263" s="16" t="str">
        <x:f>IF(A263="","",IF(OR(NOT(ISNUMBER(B263)),B263&lt;=0,C263="",D263="",NOT(ISNUMBER(H263)),H263&lt;=0,AND(F263&lt;&gt;"Поступление",F263&lt;&gt;"Возврат")),NA(),IF(F263="Возврат",-ROUND(H263,2),ROUND(H263,2))))</x:f>
      </x:c>
      <x:c r="J263" s="19"/>
      <x:c r="K263" s="19"/>
      <x:c r="L263" s="19"/>
    </x:row>
    <x:row r="264" ht="26" customHeight="1">
      <x:c r="A264" s="17"/>
      <x:c r="B264" s="18"/>
      <x:c r="C264" s="17"/>
      <x:c r="D264" s="17"/>
      <x:c r="E264" s="9" t="str">
        <x:f>IF(A264="","",IF(COUNTIFS('По договорам'!$A$10:$A$109,D264)=0,"Нет договора",IF(COUNTIFS('По договорам'!$A$10:$A$109,D264)&gt;1,"Дубль договора",IF(INDEX('По договорам'!$B$10:$B$109,MATCH(D264,'По договорам'!$A$10:$A$109,0))="","Укажите клиента",INDEX('По договорам'!$B$10:$B$109,MATCH(D264,'По договорам'!$A$10:$A$109,0))))))</x:f>
      </x:c>
      <x:c r="F264" s="8"/>
      <x:c r="G264" s="8"/>
      <x:c r="H264" s="14"/>
      <x:c r="I264" s="16" t="str">
        <x:f>IF(A264="","",IF(OR(NOT(ISNUMBER(B264)),B264&lt;=0,C264="",D264="",NOT(ISNUMBER(H264)),H264&lt;=0,AND(F264&lt;&gt;"Поступление",F264&lt;&gt;"Возврат")),NA(),IF(F264="Возврат",-ROUND(H264,2),ROUND(H264,2))))</x:f>
      </x:c>
      <x:c r="J264" s="19"/>
      <x:c r="K264" s="19"/>
      <x:c r="L264" s="19"/>
    </x:row>
    <x:row r="265" ht="26" customHeight="1">
      <x:c r="A265" s="17"/>
      <x:c r="B265" s="18"/>
      <x:c r="C265" s="17"/>
      <x:c r="D265" s="17"/>
      <x:c r="E265" s="9" t="str">
        <x:f>IF(A265="","",IF(COUNTIFS('По договорам'!$A$10:$A$109,D265)=0,"Нет договора",IF(COUNTIFS('По договорам'!$A$10:$A$109,D265)&gt;1,"Дубль договора",IF(INDEX('По договорам'!$B$10:$B$109,MATCH(D265,'По договорам'!$A$10:$A$109,0))="","Укажите клиента",INDEX('По договорам'!$B$10:$B$109,MATCH(D265,'По договорам'!$A$10:$A$109,0))))))</x:f>
      </x:c>
      <x:c r="F265" s="8"/>
      <x:c r="G265" s="8"/>
      <x:c r="H265" s="14"/>
      <x:c r="I265" s="16" t="str">
        <x:f>IF(A265="","",IF(OR(NOT(ISNUMBER(B265)),B265&lt;=0,C265="",D265="",NOT(ISNUMBER(H265)),H265&lt;=0,AND(F265&lt;&gt;"Поступление",F265&lt;&gt;"Возврат")),NA(),IF(F265="Возврат",-ROUND(H265,2),ROUND(H265,2))))</x:f>
      </x:c>
      <x:c r="J265" s="19"/>
      <x:c r="K265" s="19"/>
      <x:c r="L265" s="19"/>
    </x:row>
    <x:row r="266" ht="26" customHeight="1">
      <x:c r="A266" s="17"/>
      <x:c r="B266" s="18"/>
      <x:c r="C266" s="17"/>
      <x:c r="D266" s="17"/>
      <x:c r="E266" s="9" t="str">
        <x:f>IF(A266="","",IF(COUNTIFS('По договорам'!$A$10:$A$109,D266)=0,"Нет договора",IF(COUNTIFS('По договорам'!$A$10:$A$109,D266)&gt;1,"Дубль договора",IF(INDEX('По договорам'!$B$10:$B$109,MATCH(D266,'По договорам'!$A$10:$A$109,0))="","Укажите клиента",INDEX('По договорам'!$B$10:$B$109,MATCH(D266,'По договорам'!$A$10:$A$109,0))))))</x:f>
      </x:c>
      <x:c r="F266" s="8"/>
      <x:c r="G266" s="8"/>
      <x:c r="H266" s="14"/>
      <x:c r="I266" s="16" t="str">
        <x:f>IF(A266="","",IF(OR(NOT(ISNUMBER(B266)),B266&lt;=0,C266="",D266="",NOT(ISNUMBER(H266)),H266&lt;=0,AND(F266&lt;&gt;"Поступление",F266&lt;&gt;"Возврат")),NA(),IF(F266="Возврат",-ROUND(H266,2),ROUND(H266,2))))</x:f>
      </x:c>
      <x:c r="J266" s="19"/>
      <x:c r="K266" s="19"/>
      <x:c r="L266" s="19"/>
    </x:row>
    <x:row r="267" ht="26" customHeight="1">
      <x:c r="A267" s="17"/>
      <x:c r="B267" s="18"/>
      <x:c r="C267" s="17"/>
      <x:c r="D267" s="17"/>
      <x:c r="E267" s="9" t="str">
        <x:f>IF(A267="","",IF(COUNTIFS('По договорам'!$A$10:$A$109,D267)=0,"Нет договора",IF(COUNTIFS('По договорам'!$A$10:$A$109,D267)&gt;1,"Дубль договора",IF(INDEX('По договорам'!$B$10:$B$109,MATCH(D267,'По договорам'!$A$10:$A$109,0))="","Укажите клиента",INDEX('По договорам'!$B$10:$B$109,MATCH(D267,'По договорам'!$A$10:$A$109,0))))))</x:f>
      </x:c>
      <x:c r="F267" s="8"/>
      <x:c r="G267" s="8"/>
      <x:c r="H267" s="14"/>
      <x:c r="I267" s="16" t="str">
        <x:f>IF(A267="","",IF(OR(NOT(ISNUMBER(B267)),B267&lt;=0,C267="",D267="",NOT(ISNUMBER(H267)),H267&lt;=0,AND(F267&lt;&gt;"Поступление",F267&lt;&gt;"Возврат")),NA(),IF(F267="Возврат",-ROUND(H267,2),ROUND(H267,2))))</x:f>
      </x:c>
      <x:c r="J267" s="19"/>
      <x:c r="K267" s="19"/>
      <x:c r="L267" s="19"/>
    </x:row>
    <x:row r="268" ht="26" customHeight="1">
      <x:c r="A268" s="17"/>
      <x:c r="B268" s="18"/>
      <x:c r="C268" s="17"/>
      <x:c r="D268" s="17"/>
      <x:c r="E268" s="9" t="str">
        <x:f>IF(A268="","",IF(COUNTIFS('По договорам'!$A$10:$A$109,D268)=0,"Нет договора",IF(COUNTIFS('По договорам'!$A$10:$A$109,D268)&gt;1,"Дубль договора",IF(INDEX('По договорам'!$B$10:$B$109,MATCH(D268,'По договорам'!$A$10:$A$109,0))="","Укажите клиента",INDEX('По договорам'!$B$10:$B$109,MATCH(D268,'По договорам'!$A$10:$A$109,0))))))</x:f>
      </x:c>
      <x:c r="F268" s="8"/>
      <x:c r="G268" s="8"/>
      <x:c r="H268" s="14"/>
      <x:c r="I268" s="16" t="str">
        <x:f>IF(A268="","",IF(OR(NOT(ISNUMBER(B268)),B268&lt;=0,C268="",D268="",NOT(ISNUMBER(H268)),H268&lt;=0,AND(F268&lt;&gt;"Поступление",F268&lt;&gt;"Возврат")),NA(),IF(F268="Возврат",-ROUND(H268,2),ROUND(H268,2))))</x:f>
      </x:c>
      <x:c r="J268" s="19"/>
      <x:c r="K268" s="19"/>
      <x:c r="L268" s="19"/>
    </x:row>
    <x:row r="269" ht="26" customHeight="1">
      <x:c r="A269" s="17"/>
      <x:c r="B269" s="18"/>
      <x:c r="C269" s="17"/>
      <x:c r="D269" s="17"/>
      <x:c r="E269" s="9" t="str">
        <x:f>IF(A269="","",IF(COUNTIFS('По договорам'!$A$10:$A$109,D269)=0,"Нет договора",IF(COUNTIFS('По договорам'!$A$10:$A$109,D269)&gt;1,"Дубль договора",IF(INDEX('По договорам'!$B$10:$B$109,MATCH(D269,'По договорам'!$A$10:$A$109,0))="","Укажите клиента",INDEX('По договорам'!$B$10:$B$109,MATCH(D269,'По договорам'!$A$10:$A$109,0))))))</x:f>
      </x:c>
      <x:c r="F269" s="8"/>
      <x:c r="G269" s="8"/>
      <x:c r="H269" s="14"/>
      <x:c r="I269" s="16" t="str">
        <x:f>IF(A269="","",IF(OR(NOT(ISNUMBER(B269)),B269&lt;=0,C269="",D269="",NOT(ISNUMBER(H269)),H269&lt;=0,AND(F269&lt;&gt;"Поступление",F269&lt;&gt;"Возврат")),NA(),IF(F269="Возврат",-ROUND(H269,2),ROUND(H269,2))))</x:f>
      </x:c>
      <x:c r="J269" s="19"/>
      <x:c r="K269" s="19"/>
      <x:c r="L269" s="19"/>
    </x:row>
    <x:row r="270" ht="26" customHeight="1">
      <x:c r="A270" s="17"/>
      <x:c r="B270" s="18"/>
      <x:c r="C270" s="17"/>
      <x:c r="D270" s="17"/>
      <x:c r="E270" s="9" t="str">
        <x:f>IF(A270="","",IF(COUNTIFS('По договорам'!$A$10:$A$109,D270)=0,"Нет договора",IF(COUNTIFS('По договорам'!$A$10:$A$109,D270)&gt;1,"Дубль договора",IF(INDEX('По договорам'!$B$10:$B$109,MATCH(D270,'По договорам'!$A$10:$A$109,0))="","Укажите клиента",INDEX('По договорам'!$B$10:$B$109,MATCH(D270,'По договорам'!$A$10:$A$109,0))))))</x:f>
      </x:c>
      <x:c r="F270" s="8"/>
      <x:c r="G270" s="8"/>
      <x:c r="H270" s="14"/>
      <x:c r="I270" s="16" t="str">
        <x:f>IF(A270="","",IF(OR(NOT(ISNUMBER(B270)),B270&lt;=0,C270="",D270="",NOT(ISNUMBER(H270)),H270&lt;=0,AND(F270&lt;&gt;"Поступление",F270&lt;&gt;"Возврат")),NA(),IF(F270="Возврат",-ROUND(H270,2),ROUND(H270,2))))</x:f>
      </x:c>
      <x:c r="J270" s="19"/>
      <x:c r="K270" s="19"/>
      <x:c r="L270" s="19"/>
    </x:row>
    <x:row r="271" ht="26" customHeight="1">
      <x:c r="A271" s="17"/>
      <x:c r="B271" s="18"/>
      <x:c r="C271" s="17"/>
      <x:c r="D271" s="17"/>
      <x:c r="E271" s="9" t="str">
        <x:f>IF(A271="","",IF(COUNTIFS('По договорам'!$A$10:$A$109,D271)=0,"Нет договора",IF(COUNTIFS('По договорам'!$A$10:$A$109,D271)&gt;1,"Дубль договора",IF(INDEX('По договорам'!$B$10:$B$109,MATCH(D271,'По договорам'!$A$10:$A$109,0))="","Укажите клиента",INDEX('По договорам'!$B$10:$B$109,MATCH(D271,'По договорам'!$A$10:$A$109,0))))))</x:f>
      </x:c>
      <x:c r="F271" s="8"/>
      <x:c r="G271" s="8"/>
      <x:c r="H271" s="14"/>
      <x:c r="I271" s="16" t="str">
        <x:f>IF(A271="","",IF(OR(NOT(ISNUMBER(B271)),B271&lt;=0,C271="",D271="",NOT(ISNUMBER(H271)),H271&lt;=0,AND(F271&lt;&gt;"Поступление",F271&lt;&gt;"Возврат")),NA(),IF(F271="Возврат",-ROUND(H271,2),ROUND(H271,2))))</x:f>
      </x:c>
      <x:c r="J271" s="19"/>
      <x:c r="K271" s="19"/>
      <x:c r="L271" s="19"/>
    </x:row>
    <x:row r="272" ht="26" customHeight="1">
      <x:c r="A272" s="17"/>
      <x:c r="B272" s="18"/>
      <x:c r="C272" s="17"/>
      <x:c r="D272" s="17"/>
      <x:c r="E272" s="9" t="str">
        <x:f>IF(A272="","",IF(COUNTIFS('По договорам'!$A$10:$A$109,D272)=0,"Нет договора",IF(COUNTIFS('По договорам'!$A$10:$A$109,D272)&gt;1,"Дубль договора",IF(INDEX('По договорам'!$B$10:$B$109,MATCH(D272,'По договорам'!$A$10:$A$109,0))="","Укажите клиента",INDEX('По договорам'!$B$10:$B$109,MATCH(D272,'По договорам'!$A$10:$A$109,0))))))</x:f>
      </x:c>
      <x:c r="F272" s="8"/>
      <x:c r="G272" s="8"/>
      <x:c r="H272" s="14"/>
      <x:c r="I272" s="16" t="str">
        <x:f>IF(A272="","",IF(OR(NOT(ISNUMBER(B272)),B272&lt;=0,C272="",D272="",NOT(ISNUMBER(H272)),H272&lt;=0,AND(F272&lt;&gt;"Поступление",F272&lt;&gt;"Возврат")),NA(),IF(F272="Возврат",-ROUND(H272,2),ROUND(H272,2))))</x:f>
      </x:c>
      <x:c r="J272" s="19"/>
      <x:c r="K272" s="19"/>
      <x:c r="L272" s="19"/>
    </x:row>
    <x:row r="273" ht="26" customHeight="1">
      <x:c r="A273" s="17"/>
      <x:c r="B273" s="18"/>
      <x:c r="C273" s="17"/>
      <x:c r="D273" s="17"/>
      <x:c r="E273" s="9" t="str">
        <x:f>IF(A273="","",IF(COUNTIFS('По договорам'!$A$10:$A$109,D273)=0,"Нет договора",IF(COUNTIFS('По договорам'!$A$10:$A$109,D273)&gt;1,"Дубль договора",IF(INDEX('По договорам'!$B$10:$B$109,MATCH(D273,'По договорам'!$A$10:$A$109,0))="","Укажите клиента",INDEX('По договорам'!$B$10:$B$109,MATCH(D273,'По договорам'!$A$10:$A$109,0))))))</x:f>
      </x:c>
      <x:c r="F273" s="8"/>
      <x:c r="G273" s="8"/>
      <x:c r="H273" s="14"/>
      <x:c r="I273" s="16" t="str">
        <x:f>IF(A273="","",IF(OR(NOT(ISNUMBER(B273)),B273&lt;=0,C273="",D273="",NOT(ISNUMBER(H273)),H273&lt;=0,AND(F273&lt;&gt;"Поступление",F273&lt;&gt;"Возврат")),NA(),IF(F273="Возврат",-ROUND(H273,2),ROUND(H273,2))))</x:f>
      </x:c>
      <x:c r="J273" s="19"/>
      <x:c r="K273" s="19"/>
      <x:c r="L273" s="19"/>
    </x:row>
    <x:row r="274" ht="26" customHeight="1">
      <x:c r="A274" s="17"/>
      <x:c r="B274" s="18"/>
      <x:c r="C274" s="17"/>
      <x:c r="D274" s="17"/>
      <x:c r="E274" s="9" t="str">
        <x:f>IF(A274="","",IF(COUNTIFS('По договорам'!$A$10:$A$109,D274)=0,"Нет договора",IF(COUNTIFS('По договорам'!$A$10:$A$109,D274)&gt;1,"Дубль договора",IF(INDEX('По договорам'!$B$10:$B$109,MATCH(D274,'По договорам'!$A$10:$A$109,0))="","Укажите клиента",INDEX('По договорам'!$B$10:$B$109,MATCH(D274,'По договорам'!$A$10:$A$109,0))))))</x:f>
      </x:c>
      <x:c r="F274" s="8"/>
      <x:c r="G274" s="8"/>
      <x:c r="H274" s="14"/>
      <x:c r="I274" s="16" t="str">
        <x:f>IF(A274="","",IF(OR(NOT(ISNUMBER(B274)),B274&lt;=0,C274="",D274="",NOT(ISNUMBER(H274)),H274&lt;=0,AND(F274&lt;&gt;"Поступление",F274&lt;&gt;"Возврат")),NA(),IF(F274="Возврат",-ROUND(H274,2),ROUND(H274,2))))</x:f>
      </x:c>
      <x:c r="J274" s="19"/>
      <x:c r="K274" s="19"/>
      <x:c r="L274" s="19"/>
    </x:row>
    <x:row r="275" ht="26" customHeight="1">
      <x:c r="A275" s="17"/>
      <x:c r="B275" s="18"/>
      <x:c r="C275" s="17"/>
      <x:c r="D275" s="17"/>
      <x:c r="E275" s="9" t="str">
        <x:f>IF(A275="","",IF(COUNTIFS('По договорам'!$A$10:$A$109,D275)=0,"Нет договора",IF(COUNTIFS('По договорам'!$A$10:$A$109,D275)&gt;1,"Дубль договора",IF(INDEX('По договорам'!$B$10:$B$109,MATCH(D275,'По договорам'!$A$10:$A$109,0))="","Укажите клиента",INDEX('По договорам'!$B$10:$B$109,MATCH(D275,'По договорам'!$A$10:$A$109,0))))))</x:f>
      </x:c>
      <x:c r="F275" s="8"/>
      <x:c r="G275" s="8"/>
      <x:c r="H275" s="14"/>
      <x:c r="I275" s="16" t="str">
        <x:f>IF(A275="","",IF(OR(NOT(ISNUMBER(B275)),B275&lt;=0,C275="",D275="",NOT(ISNUMBER(H275)),H275&lt;=0,AND(F275&lt;&gt;"Поступление",F275&lt;&gt;"Возврат")),NA(),IF(F275="Возврат",-ROUND(H275,2),ROUND(H275,2))))</x:f>
      </x:c>
      <x:c r="J275" s="19"/>
      <x:c r="K275" s="19"/>
      <x:c r="L275" s="19"/>
    </x:row>
    <x:row r="276" ht="26" customHeight="1">
      <x:c r="A276" s="17"/>
      <x:c r="B276" s="18"/>
      <x:c r="C276" s="17"/>
      <x:c r="D276" s="17"/>
      <x:c r="E276" s="9" t="str">
        <x:f>IF(A276="","",IF(COUNTIFS('По договорам'!$A$10:$A$109,D276)=0,"Нет договора",IF(COUNTIFS('По договорам'!$A$10:$A$109,D276)&gt;1,"Дубль договора",IF(INDEX('По договорам'!$B$10:$B$109,MATCH(D276,'По договорам'!$A$10:$A$109,0))="","Укажите клиента",INDEX('По договорам'!$B$10:$B$109,MATCH(D276,'По договорам'!$A$10:$A$109,0))))))</x:f>
      </x:c>
      <x:c r="F276" s="8"/>
      <x:c r="G276" s="8"/>
      <x:c r="H276" s="14"/>
      <x:c r="I276" s="16" t="str">
        <x:f>IF(A276="","",IF(OR(NOT(ISNUMBER(B276)),B276&lt;=0,C276="",D276="",NOT(ISNUMBER(H276)),H276&lt;=0,AND(F276&lt;&gt;"Поступление",F276&lt;&gt;"Возврат")),NA(),IF(F276="Возврат",-ROUND(H276,2),ROUND(H276,2))))</x:f>
      </x:c>
      <x:c r="J276" s="19"/>
      <x:c r="K276" s="19"/>
      <x:c r="L276" s="19"/>
    </x:row>
    <x:row r="277" ht="26" customHeight="1">
      <x:c r="A277" s="17"/>
      <x:c r="B277" s="18"/>
      <x:c r="C277" s="17"/>
      <x:c r="D277" s="17"/>
      <x:c r="E277" s="9" t="str">
        <x:f>IF(A277="","",IF(COUNTIFS('По договорам'!$A$10:$A$109,D277)=0,"Нет договора",IF(COUNTIFS('По договорам'!$A$10:$A$109,D277)&gt;1,"Дубль договора",IF(INDEX('По договорам'!$B$10:$B$109,MATCH(D277,'По договорам'!$A$10:$A$109,0))="","Укажите клиента",INDEX('По договорам'!$B$10:$B$109,MATCH(D277,'По договорам'!$A$10:$A$109,0))))))</x:f>
      </x:c>
      <x:c r="F277" s="8"/>
      <x:c r="G277" s="8"/>
      <x:c r="H277" s="14"/>
      <x:c r="I277" s="16" t="str">
        <x:f>IF(A277="","",IF(OR(NOT(ISNUMBER(B277)),B277&lt;=0,C277="",D277="",NOT(ISNUMBER(H277)),H277&lt;=0,AND(F277&lt;&gt;"Поступление",F277&lt;&gt;"Возврат")),NA(),IF(F277="Возврат",-ROUND(H277,2),ROUND(H277,2))))</x:f>
      </x:c>
      <x:c r="J277" s="19"/>
      <x:c r="K277" s="19"/>
      <x:c r="L277" s="19"/>
    </x:row>
    <x:row r="278" ht="26" customHeight="1">
      <x:c r="A278" s="17"/>
      <x:c r="B278" s="18"/>
      <x:c r="C278" s="17"/>
      <x:c r="D278" s="17"/>
      <x:c r="E278" s="9" t="str">
        <x:f>IF(A278="","",IF(COUNTIFS('По договорам'!$A$10:$A$109,D278)=0,"Нет договора",IF(COUNTIFS('По договорам'!$A$10:$A$109,D278)&gt;1,"Дубль договора",IF(INDEX('По договорам'!$B$10:$B$109,MATCH(D278,'По договорам'!$A$10:$A$109,0))="","Укажите клиента",INDEX('По договорам'!$B$10:$B$109,MATCH(D278,'По договорам'!$A$10:$A$109,0))))))</x:f>
      </x:c>
      <x:c r="F278" s="8"/>
      <x:c r="G278" s="8"/>
      <x:c r="H278" s="14"/>
      <x:c r="I278" s="16" t="str">
        <x:f>IF(A278="","",IF(OR(NOT(ISNUMBER(B278)),B278&lt;=0,C278="",D278="",NOT(ISNUMBER(H278)),H278&lt;=0,AND(F278&lt;&gt;"Поступление",F278&lt;&gt;"Возврат")),NA(),IF(F278="Возврат",-ROUND(H278,2),ROUND(H278,2))))</x:f>
      </x:c>
      <x:c r="J278" s="19"/>
      <x:c r="K278" s="19"/>
      <x:c r="L278" s="19"/>
    </x:row>
    <x:row r="279" ht="26" customHeight="1">
      <x:c r="A279" s="17"/>
      <x:c r="B279" s="18"/>
      <x:c r="C279" s="17"/>
      <x:c r="D279" s="17"/>
      <x:c r="E279" s="9" t="str">
        <x:f>IF(A279="","",IF(COUNTIFS('По договорам'!$A$10:$A$109,D279)=0,"Нет договора",IF(COUNTIFS('По договорам'!$A$10:$A$109,D279)&gt;1,"Дубль договора",IF(INDEX('По договорам'!$B$10:$B$109,MATCH(D279,'По договорам'!$A$10:$A$109,0))="","Укажите клиента",INDEX('По договорам'!$B$10:$B$109,MATCH(D279,'По договорам'!$A$10:$A$109,0))))))</x:f>
      </x:c>
      <x:c r="F279" s="8"/>
      <x:c r="G279" s="8"/>
      <x:c r="H279" s="14"/>
      <x:c r="I279" s="16" t="str">
        <x:f>IF(A279="","",IF(OR(NOT(ISNUMBER(B279)),B279&lt;=0,C279="",D279="",NOT(ISNUMBER(H279)),H279&lt;=0,AND(F279&lt;&gt;"Поступление",F279&lt;&gt;"Возврат")),NA(),IF(F279="Возврат",-ROUND(H279,2),ROUND(H279,2))))</x:f>
      </x:c>
      <x:c r="J279" s="19"/>
      <x:c r="K279" s="19"/>
      <x:c r="L279" s="19"/>
    </x:row>
    <x:row r="280" ht="26" customHeight="1">
      <x:c r="A280" s="17"/>
      <x:c r="B280" s="18"/>
      <x:c r="C280" s="17"/>
      <x:c r="D280" s="17"/>
      <x:c r="E280" s="9" t="str">
        <x:f>IF(A280="","",IF(COUNTIFS('По договорам'!$A$10:$A$109,D280)=0,"Нет договора",IF(COUNTIFS('По договорам'!$A$10:$A$109,D280)&gt;1,"Дубль договора",IF(INDEX('По договорам'!$B$10:$B$109,MATCH(D280,'По договорам'!$A$10:$A$109,0))="","Укажите клиента",INDEX('По договорам'!$B$10:$B$109,MATCH(D280,'По договорам'!$A$10:$A$109,0))))))</x:f>
      </x:c>
      <x:c r="F280" s="8"/>
      <x:c r="G280" s="8"/>
      <x:c r="H280" s="14"/>
      <x:c r="I280" s="16" t="str">
        <x:f>IF(A280="","",IF(OR(NOT(ISNUMBER(B280)),B280&lt;=0,C280="",D280="",NOT(ISNUMBER(H280)),H280&lt;=0,AND(F280&lt;&gt;"Поступление",F280&lt;&gt;"Возврат")),NA(),IF(F280="Возврат",-ROUND(H280,2),ROUND(H280,2))))</x:f>
      </x:c>
      <x:c r="J280" s="19"/>
      <x:c r="K280" s="19"/>
      <x:c r="L280" s="19"/>
    </x:row>
    <x:row r="281" ht="26" customHeight="1">
      <x:c r="A281" s="17"/>
      <x:c r="B281" s="18"/>
      <x:c r="C281" s="17"/>
      <x:c r="D281" s="17"/>
      <x:c r="E281" s="9" t="str">
        <x:f>IF(A281="","",IF(COUNTIFS('По договорам'!$A$10:$A$109,D281)=0,"Нет договора",IF(COUNTIFS('По договорам'!$A$10:$A$109,D281)&gt;1,"Дубль договора",IF(INDEX('По договорам'!$B$10:$B$109,MATCH(D281,'По договорам'!$A$10:$A$109,0))="","Укажите клиента",INDEX('По договорам'!$B$10:$B$109,MATCH(D281,'По договорам'!$A$10:$A$109,0))))))</x:f>
      </x:c>
      <x:c r="F281" s="8"/>
      <x:c r="G281" s="8"/>
      <x:c r="H281" s="14"/>
      <x:c r="I281" s="16" t="str">
        <x:f>IF(A281="","",IF(OR(NOT(ISNUMBER(B281)),B281&lt;=0,C281="",D281="",NOT(ISNUMBER(H281)),H281&lt;=0,AND(F281&lt;&gt;"Поступление",F281&lt;&gt;"Возврат")),NA(),IF(F281="Возврат",-ROUND(H281,2),ROUND(H281,2))))</x:f>
      </x:c>
      <x:c r="J281" s="19"/>
      <x:c r="K281" s="19"/>
      <x:c r="L281" s="19"/>
    </x:row>
    <x:row r="282" ht="26" customHeight="1">
      <x:c r="A282" s="17"/>
      <x:c r="B282" s="18"/>
      <x:c r="C282" s="17"/>
      <x:c r="D282" s="17"/>
      <x:c r="E282" s="9" t="str">
        <x:f>IF(A282="","",IF(COUNTIFS('По договорам'!$A$10:$A$109,D282)=0,"Нет договора",IF(COUNTIFS('По договорам'!$A$10:$A$109,D282)&gt;1,"Дубль договора",IF(INDEX('По договорам'!$B$10:$B$109,MATCH(D282,'По договорам'!$A$10:$A$109,0))="","Укажите клиента",INDEX('По договорам'!$B$10:$B$109,MATCH(D282,'По договорам'!$A$10:$A$109,0))))))</x:f>
      </x:c>
      <x:c r="F282" s="8"/>
      <x:c r="G282" s="8"/>
      <x:c r="H282" s="14"/>
      <x:c r="I282" s="16" t="str">
        <x:f>IF(A282="","",IF(OR(NOT(ISNUMBER(B282)),B282&lt;=0,C282="",D282="",NOT(ISNUMBER(H282)),H282&lt;=0,AND(F282&lt;&gt;"Поступление",F282&lt;&gt;"Возврат")),NA(),IF(F282="Возврат",-ROUND(H282,2),ROUND(H282,2))))</x:f>
      </x:c>
      <x:c r="J282" s="19"/>
      <x:c r="K282" s="19"/>
      <x:c r="L282" s="19"/>
    </x:row>
    <x:row r="283" ht="26" customHeight="1">
      <x:c r="A283" s="17"/>
      <x:c r="B283" s="18"/>
      <x:c r="C283" s="17"/>
      <x:c r="D283" s="17"/>
      <x:c r="E283" s="9" t="str">
        <x:f>IF(A283="","",IF(COUNTIFS('По договорам'!$A$10:$A$109,D283)=0,"Нет договора",IF(COUNTIFS('По договорам'!$A$10:$A$109,D283)&gt;1,"Дубль договора",IF(INDEX('По договорам'!$B$10:$B$109,MATCH(D283,'По договорам'!$A$10:$A$109,0))="","Укажите клиента",INDEX('По договорам'!$B$10:$B$109,MATCH(D283,'По договорам'!$A$10:$A$109,0))))))</x:f>
      </x:c>
      <x:c r="F283" s="8"/>
      <x:c r="G283" s="8"/>
      <x:c r="H283" s="14"/>
      <x:c r="I283" s="16" t="str">
        <x:f>IF(A283="","",IF(OR(NOT(ISNUMBER(B283)),B283&lt;=0,C283="",D283="",NOT(ISNUMBER(H283)),H283&lt;=0,AND(F283&lt;&gt;"Поступление",F283&lt;&gt;"Возврат")),NA(),IF(F283="Возврат",-ROUND(H283,2),ROUND(H283,2))))</x:f>
      </x:c>
      <x:c r="J283" s="19"/>
      <x:c r="K283" s="19"/>
      <x:c r="L283" s="19"/>
    </x:row>
    <x:row r="284" ht="26" customHeight="1">
      <x:c r="A284" s="17"/>
      <x:c r="B284" s="18"/>
      <x:c r="C284" s="17"/>
      <x:c r="D284" s="17"/>
      <x:c r="E284" s="9" t="str">
        <x:f>IF(A284="","",IF(COUNTIFS('По договорам'!$A$10:$A$109,D284)=0,"Нет договора",IF(COUNTIFS('По договорам'!$A$10:$A$109,D284)&gt;1,"Дубль договора",IF(INDEX('По договорам'!$B$10:$B$109,MATCH(D284,'По договорам'!$A$10:$A$109,0))="","Укажите клиента",INDEX('По договорам'!$B$10:$B$109,MATCH(D284,'По договорам'!$A$10:$A$109,0))))))</x:f>
      </x:c>
      <x:c r="F284" s="8"/>
      <x:c r="G284" s="8"/>
      <x:c r="H284" s="14"/>
      <x:c r="I284" s="16" t="str">
        <x:f>IF(A284="","",IF(OR(NOT(ISNUMBER(B284)),B284&lt;=0,C284="",D284="",NOT(ISNUMBER(H284)),H284&lt;=0,AND(F284&lt;&gt;"Поступление",F284&lt;&gt;"Возврат")),NA(),IF(F284="Возврат",-ROUND(H284,2),ROUND(H284,2))))</x:f>
      </x:c>
      <x:c r="J284" s="19"/>
      <x:c r="K284" s="19"/>
      <x:c r="L284" s="19"/>
    </x:row>
    <x:row r="285" ht="26" customHeight="1">
      <x:c r="A285" s="17"/>
      <x:c r="B285" s="18"/>
      <x:c r="C285" s="17"/>
      <x:c r="D285" s="17"/>
      <x:c r="E285" s="9" t="str">
        <x:f>IF(A285="","",IF(COUNTIFS('По договорам'!$A$10:$A$109,D285)=0,"Нет договора",IF(COUNTIFS('По договорам'!$A$10:$A$109,D285)&gt;1,"Дубль договора",IF(INDEX('По договорам'!$B$10:$B$109,MATCH(D285,'По договорам'!$A$10:$A$109,0))="","Укажите клиента",INDEX('По договорам'!$B$10:$B$109,MATCH(D285,'По договорам'!$A$10:$A$109,0))))))</x:f>
      </x:c>
      <x:c r="F285" s="8"/>
      <x:c r="G285" s="8"/>
      <x:c r="H285" s="14"/>
      <x:c r="I285" s="16" t="str">
        <x:f>IF(A285="","",IF(OR(NOT(ISNUMBER(B285)),B285&lt;=0,C285="",D285="",NOT(ISNUMBER(H285)),H285&lt;=0,AND(F285&lt;&gt;"Поступление",F285&lt;&gt;"Возврат")),NA(),IF(F285="Возврат",-ROUND(H285,2),ROUND(H285,2))))</x:f>
      </x:c>
      <x:c r="J285" s="19"/>
      <x:c r="K285" s="19"/>
      <x:c r="L285" s="19"/>
    </x:row>
    <x:row r="286" ht="26" customHeight="1">
      <x:c r="A286" s="17"/>
      <x:c r="B286" s="18"/>
      <x:c r="C286" s="17"/>
      <x:c r="D286" s="17"/>
      <x:c r="E286" s="9" t="str">
        <x:f>IF(A286="","",IF(COUNTIFS('По договорам'!$A$10:$A$109,D286)=0,"Нет договора",IF(COUNTIFS('По договорам'!$A$10:$A$109,D286)&gt;1,"Дубль договора",IF(INDEX('По договорам'!$B$10:$B$109,MATCH(D286,'По договорам'!$A$10:$A$109,0))="","Укажите клиента",INDEX('По договорам'!$B$10:$B$109,MATCH(D286,'По договорам'!$A$10:$A$109,0))))))</x:f>
      </x:c>
      <x:c r="F286" s="8"/>
      <x:c r="G286" s="8"/>
      <x:c r="H286" s="14"/>
      <x:c r="I286" s="16" t="str">
        <x:f>IF(A286="","",IF(OR(NOT(ISNUMBER(B286)),B286&lt;=0,C286="",D286="",NOT(ISNUMBER(H286)),H286&lt;=0,AND(F286&lt;&gt;"Поступление",F286&lt;&gt;"Возврат")),NA(),IF(F286="Возврат",-ROUND(H286,2),ROUND(H286,2))))</x:f>
      </x:c>
      <x:c r="J286" s="19"/>
      <x:c r="K286" s="19"/>
      <x:c r="L286" s="19"/>
    </x:row>
    <x:row r="287" ht="26" customHeight="1">
      <x:c r="A287" s="17"/>
      <x:c r="B287" s="18"/>
      <x:c r="C287" s="17"/>
      <x:c r="D287" s="17"/>
      <x:c r="E287" s="9" t="str">
        <x:f>IF(A287="","",IF(COUNTIFS('По договорам'!$A$10:$A$109,D287)=0,"Нет договора",IF(COUNTIFS('По договорам'!$A$10:$A$109,D287)&gt;1,"Дубль договора",IF(INDEX('По договорам'!$B$10:$B$109,MATCH(D287,'По договорам'!$A$10:$A$109,0))="","Укажите клиента",INDEX('По договорам'!$B$10:$B$109,MATCH(D287,'По договорам'!$A$10:$A$109,0))))))</x:f>
      </x:c>
      <x:c r="F287" s="8"/>
      <x:c r="G287" s="8"/>
      <x:c r="H287" s="14"/>
      <x:c r="I287" s="16" t="str">
        <x:f>IF(A287="","",IF(OR(NOT(ISNUMBER(B287)),B287&lt;=0,C287="",D287="",NOT(ISNUMBER(H287)),H287&lt;=0,AND(F287&lt;&gt;"Поступление",F287&lt;&gt;"Возврат")),NA(),IF(F287="Возврат",-ROUND(H287,2),ROUND(H287,2))))</x:f>
      </x:c>
      <x:c r="J287" s="19"/>
      <x:c r="K287" s="19"/>
      <x:c r="L287" s="19"/>
    </x:row>
    <x:row r="288" ht="26" customHeight="1">
      <x:c r="A288" s="17"/>
      <x:c r="B288" s="18"/>
      <x:c r="C288" s="17"/>
      <x:c r="D288" s="17"/>
      <x:c r="E288" s="9" t="str">
        <x:f>IF(A288="","",IF(COUNTIFS('По договорам'!$A$10:$A$109,D288)=0,"Нет договора",IF(COUNTIFS('По договорам'!$A$10:$A$109,D288)&gt;1,"Дубль договора",IF(INDEX('По договорам'!$B$10:$B$109,MATCH(D288,'По договорам'!$A$10:$A$109,0))="","Укажите клиента",INDEX('По договорам'!$B$10:$B$109,MATCH(D288,'По договорам'!$A$10:$A$109,0))))))</x:f>
      </x:c>
      <x:c r="F288" s="8"/>
      <x:c r="G288" s="8"/>
      <x:c r="H288" s="14"/>
      <x:c r="I288" s="16" t="str">
        <x:f>IF(A288="","",IF(OR(NOT(ISNUMBER(B288)),B288&lt;=0,C288="",D288="",NOT(ISNUMBER(H288)),H288&lt;=0,AND(F288&lt;&gt;"Поступление",F288&lt;&gt;"Возврат")),NA(),IF(F288="Возврат",-ROUND(H288,2),ROUND(H288,2))))</x:f>
      </x:c>
      <x:c r="J288" s="19"/>
      <x:c r="K288" s="19"/>
      <x:c r="L288" s="19"/>
    </x:row>
    <x:row r="289" ht="26" customHeight="1">
      <x:c r="A289" s="17"/>
      <x:c r="B289" s="18"/>
      <x:c r="C289" s="17"/>
      <x:c r="D289" s="17"/>
      <x:c r="E289" s="9" t="str">
        <x:f>IF(A289="","",IF(COUNTIFS('По договорам'!$A$10:$A$109,D289)=0,"Нет договора",IF(COUNTIFS('По договорам'!$A$10:$A$109,D289)&gt;1,"Дубль договора",IF(INDEX('По договорам'!$B$10:$B$109,MATCH(D289,'По договорам'!$A$10:$A$109,0))="","Укажите клиента",INDEX('По договорам'!$B$10:$B$109,MATCH(D289,'По договорам'!$A$10:$A$109,0))))))</x:f>
      </x:c>
      <x:c r="F289" s="8"/>
      <x:c r="G289" s="8"/>
      <x:c r="H289" s="14"/>
      <x:c r="I289" s="16" t="str">
        <x:f>IF(A289="","",IF(OR(NOT(ISNUMBER(B289)),B289&lt;=0,C289="",D289="",NOT(ISNUMBER(H289)),H289&lt;=0,AND(F289&lt;&gt;"Поступление",F289&lt;&gt;"Возврат")),NA(),IF(F289="Возврат",-ROUND(H289,2),ROUND(H289,2))))</x:f>
      </x:c>
      <x:c r="J289" s="19"/>
      <x:c r="K289" s="19"/>
      <x:c r="L289" s="19"/>
    </x:row>
    <x:row r="290" ht="26" customHeight="1">
      <x:c r="A290" s="17"/>
      <x:c r="B290" s="18"/>
      <x:c r="C290" s="17"/>
      <x:c r="D290" s="17"/>
      <x:c r="E290" s="9" t="str">
        <x:f>IF(A290="","",IF(COUNTIFS('По договорам'!$A$10:$A$109,D290)=0,"Нет договора",IF(COUNTIFS('По договорам'!$A$10:$A$109,D290)&gt;1,"Дубль договора",IF(INDEX('По договорам'!$B$10:$B$109,MATCH(D290,'По договорам'!$A$10:$A$109,0))="","Укажите клиента",INDEX('По договорам'!$B$10:$B$109,MATCH(D290,'По договорам'!$A$10:$A$109,0))))))</x:f>
      </x:c>
      <x:c r="F290" s="8"/>
      <x:c r="G290" s="8"/>
      <x:c r="H290" s="14"/>
      <x:c r="I290" s="16" t="str">
        <x:f>IF(A290="","",IF(OR(NOT(ISNUMBER(B290)),B290&lt;=0,C290="",D290="",NOT(ISNUMBER(H290)),H290&lt;=0,AND(F290&lt;&gt;"Поступление",F290&lt;&gt;"Возврат")),NA(),IF(F290="Возврат",-ROUND(H290,2),ROUND(H290,2))))</x:f>
      </x:c>
      <x:c r="J290" s="19"/>
      <x:c r="K290" s="19"/>
      <x:c r="L290" s="19"/>
    </x:row>
    <x:row r="291" ht="26" customHeight="1">
      <x:c r="A291" s="17"/>
      <x:c r="B291" s="18"/>
      <x:c r="C291" s="17"/>
      <x:c r="D291" s="17"/>
      <x:c r="E291" s="9" t="str">
        <x:f>IF(A291="","",IF(COUNTIFS('По договорам'!$A$10:$A$109,D291)=0,"Нет договора",IF(COUNTIFS('По договорам'!$A$10:$A$109,D291)&gt;1,"Дубль договора",IF(INDEX('По договорам'!$B$10:$B$109,MATCH(D291,'По договорам'!$A$10:$A$109,0))="","Укажите клиента",INDEX('По договорам'!$B$10:$B$109,MATCH(D291,'По договорам'!$A$10:$A$109,0))))))</x:f>
      </x:c>
      <x:c r="F291" s="8"/>
      <x:c r="G291" s="8"/>
      <x:c r="H291" s="14"/>
      <x:c r="I291" s="16" t="str">
        <x:f>IF(A291="","",IF(OR(NOT(ISNUMBER(B291)),B291&lt;=0,C291="",D291="",NOT(ISNUMBER(H291)),H291&lt;=0,AND(F291&lt;&gt;"Поступление",F291&lt;&gt;"Возврат")),NA(),IF(F291="Возврат",-ROUND(H291,2),ROUND(H291,2))))</x:f>
      </x:c>
      <x:c r="J291" s="19"/>
      <x:c r="K291" s="19"/>
      <x:c r="L291" s="19"/>
    </x:row>
    <x:row r="292" ht="26" customHeight="1">
      <x:c r="A292" s="17"/>
      <x:c r="B292" s="18"/>
      <x:c r="C292" s="17"/>
      <x:c r="D292" s="17"/>
      <x:c r="E292" s="9" t="str">
        <x:f>IF(A292="","",IF(COUNTIFS('По договорам'!$A$10:$A$109,D292)=0,"Нет договора",IF(COUNTIFS('По договорам'!$A$10:$A$109,D292)&gt;1,"Дубль договора",IF(INDEX('По договорам'!$B$10:$B$109,MATCH(D292,'По договорам'!$A$10:$A$109,0))="","Укажите клиента",INDEX('По договорам'!$B$10:$B$109,MATCH(D292,'По договорам'!$A$10:$A$109,0))))))</x:f>
      </x:c>
      <x:c r="F292" s="8"/>
      <x:c r="G292" s="8"/>
      <x:c r="H292" s="14"/>
      <x:c r="I292" s="16" t="str">
        <x:f>IF(A292="","",IF(OR(NOT(ISNUMBER(B292)),B292&lt;=0,C292="",D292="",NOT(ISNUMBER(H292)),H292&lt;=0,AND(F292&lt;&gt;"Поступление",F292&lt;&gt;"Возврат")),NA(),IF(F292="Возврат",-ROUND(H292,2),ROUND(H292,2))))</x:f>
      </x:c>
      <x:c r="J292" s="19"/>
      <x:c r="K292" s="19"/>
      <x:c r="L292" s="19"/>
    </x:row>
    <x:row r="293" ht="26" customHeight="1">
      <x:c r="A293" s="17"/>
      <x:c r="B293" s="18"/>
      <x:c r="C293" s="17"/>
      <x:c r="D293" s="17"/>
      <x:c r="E293" s="9" t="str">
        <x:f>IF(A293="","",IF(COUNTIFS('По договорам'!$A$10:$A$109,D293)=0,"Нет договора",IF(COUNTIFS('По договорам'!$A$10:$A$109,D293)&gt;1,"Дубль договора",IF(INDEX('По договорам'!$B$10:$B$109,MATCH(D293,'По договорам'!$A$10:$A$109,0))="","Укажите клиента",INDEX('По договорам'!$B$10:$B$109,MATCH(D293,'По договорам'!$A$10:$A$109,0))))))</x:f>
      </x:c>
      <x:c r="F293" s="8"/>
      <x:c r="G293" s="8"/>
      <x:c r="H293" s="14"/>
      <x:c r="I293" s="16" t="str">
        <x:f>IF(A293="","",IF(OR(NOT(ISNUMBER(B293)),B293&lt;=0,C293="",D293="",NOT(ISNUMBER(H293)),H293&lt;=0,AND(F293&lt;&gt;"Поступление",F293&lt;&gt;"Возврат")),NA(),IF(F293="Возврат",-ROUND(H293,2),ROUND(H293,2))))</x:f>
      </x:c>
      <x:c r="J293" s="19"/>
      <x:c r="K293" s="19"/>
      <x:c r="L293" s="19"/>
    </x:row>
    <x:row r="294" ht="26" customHeight="1">
      <x:c r="A294" s="17"/>
      <x:c r="B294" s="18"/>
      <x:c r="C294" s="17"/>
      <x:c r="D294" s="17"/>
      <x:c r="E294" s="9" t="str">
        <x:f>IF(A294="","",IF(COUNTIFS('По договорам'!$A$10:$A$109,D294)=0,"Нет договора",IF(COUNTIFS('По договорам'!$A$10:$A$109,D294)&gt;1,"Дубль договора",IF(INDEX('По договорам'!$B$10:$B$109,MATCH(D294,'По договорам'!$A$10:$A$109,0))="","Укажите клиента",INDEX('По договорам'!$B$10:$B$109,MATCH(D294,'По договорам'!$A$10:$A$109,0))))))</x:f>
      </x:c>
      <x:c r="F294" s="8"/>
      <x:c r="G294" s="8"/>
      <x:c r="H294" s="14"/>
      <x:c r="I294" s="16" t="str">
        <x:f>IF(A294="","",IF(OR(NOT(ISNUMBER(B294)),B294&lt;=0,C294="",D294="",NOT(ISNUMBER(H294)),H294&lt;=0,AND(F294&lt;&gt;"Поступление",F294&lt;&gt;"Возврат")),NA(),IF(F294="Возврат",-ROUND(H294,2),ROUND(H294,2))))</x:f>
      </x:c>
      <x:c r="J294" s="19"/>
      <x:c r="K294" s="19"/>
      <x:c r="L294" s="19"/>
    </x:row>
    <x:row r="295" ht="26" customHeight="1">
      <x:c r="A295" s="17"/>
      <x:c r="B295" s="18"/>
      <x:c r="C295" s="17"/>
      <x:c r="D295" s="17"/>
      <x:c r="E295" s="9" t="str">
        <x:f>IF(A295="","",IF(COUNTIFS('По договорам'!$A$10:$A$109,D295)=0,"Нет договора",IF(COUNTIFS('По договорам'!$A$10:$A$109,D295)&gt;1,"Дубль договора",IF(INDEX('По договорам'!$B$10:$B$109,MATCH(D295,'По договорам'!$A$10:$A$109,0))="","Укажите клиента",INDEX('По договорам'!$B$10:$B$109,MATCH(D295,'По договорам'!$A$10:$A$109,0))))))</x:f>
      </x:c>
      <x:c r="F295" s="8"/>
      <x:c r="G295" s="8"/>
      <x:c r="H295" s="14"/>
      <x:c r="I295" s="16" t="str">
        <x:f>IF(A295="","",IF(OR(NOT(ISNUMBER(B295)),B295&lt;=0,C295="",D295="",NOT(ISNUMBER(H295)),H295&lt;=0,AND(F295&lt;&gt;"Поступление",F295&lt;&gt;"Возврат")),NA(),IF(F295="Возврат",-ROUND(H295,2),ROUND(H295,2))))</x:f>
      </x:c>
      <x:c r="J295" s="19"/>
      <x:c r="K295" s="19"/>
      <x:c r="L295" s="19"/>
    </x:row>
    <x:row r="296" ht="26" customHeight="1">
      <x:c r="A296" s="17"/>
      <x:c r="B296" s="18"/>
      <x:c r="C296" s="17"/>
      <x:c r="D296" s="17"/>
      <x:c r="E296" s="9" t="str">
        <x:f>IF(A296="","",IF(COUNTIFS('По договорам'!$A$10:$A$109,D296)=0,"Нет договора",IF(COUNTIFS('По договорам'!$A$10:$A$109,D296)&gt;1,"Дубль договора",IF(INDEX('По договорам'!$B$10:$B$109,MATCH(D296,'По договорам'!$A$10:$A$109,0))="","Укажите клиента",INDEX('По договорам'!$B$10:$B$109,MATCH(D296,'По договорам'!$A$10:$A$109,0))))))</x:f>
      </x:c>
      <x:c r="F296" s="8"/>
      <x:c r="G296" s="8"/>
      <x:c r="H296" s="14"/>
      <x:c r="I296" s="16" t="str">
        <x:f>IF(A296="","",IF(OR(NOT(ISNUMBER(B296)),B296&lt;=0,C296="",D296="",NOT(ISNUMBER(H296)),H296&lt;=0,AND(F296&lt;&gt;"Поступление",F296&lt;&gt;"Возврат")),NA(),IF(F296="Возврат",-ROUND(H296,2),ROUND(H296,2))))</x:f>
      </x:c>
      <x:c r="J296" s="19"/>
      <x:c r="K296" s="19"/>
      <x:c r="L296" s="19"/>
    </x:row>
    <x:row r="297" ht="26" customHeight="1">
      <x:c r="A297" s="17"/>
      <x:c r="B297" s="18"/>
      <x:c r="C297" s="17"/>
      <x:c r="D297" s="17"/>
      <x:c r="E297" s="9" t="str">
        <x:f>IF(A297="","",IF(COUNTIFS('По договорам'!$A$10:$A$109,D297)=0,"Нет договора",IF(COUNTIFS('По договорам'!$A$10:$A$109,D297)&gt;1,"Дубль договора",IF(INDEX('По договорам'!$B$10:$B$109,MATCH(D297,'По договорам'!$A$10:$A$109,0))="","Укажите клиента",INDEX('По договорам'!$B$10:$B$109,MATCH(D297,'По договорам'!$A$10:$A$109,0))))))</x:f>
      </x:c>
      <x:c r="F297" s="8"/>
      <x:c r="G297" s="8"/>
      <x:c r="H297" s="14"/>
      <x:c r="I297" s="16" t="str">
        <x:f>IF(A297="","",IF(OR(NOT(ISNUMBER(B297)),B297&lt;=0,C297="",D297="",NOT(ISNUMBER(H297)),H297&lt;=0,AND(F297&lt;&gt;"Поступление",F297&lt;&gt;"Возврат")),NA(),IF(F297="Возврат",-ROUND(H297,2),ROUND(H297,2))))</x:f>
      </x:c>
      <x:c r="J297" s="19"/>
      <x:c r="K297" s="19"/>
      <x:c r="L297" s="19"/>
    </x:row>
    <x:row r="298" ht="26" customHeight="1">
      <x:c r="A298" s="17"/>
      <x:c r="B298" s="18"/>
      <x:c r="C298" s="17"/>
      <x:c r="D298" s="17"/>
      <x:c r="E298" s="9" t="str">
        <x:f>IF(A298="","",IF(COUNTIFS('По договорам'!$A$10:$A$109,D298)=0,"Нет договора",IF(COUNTIFS('По договорам'!$A$10:$A$109,D298)&gt;1,"Дубль договора",IF(INDEX('По договорам'!$B$10:$B$109,MATCH(D298,'По договорам'!$A$10:$A$109,0))="","Укажите клиента",INDEX('По договорам'!$B$10:$B$109,MATCH(D298,'По договорам'!$A$10:$A$109,0))))))</x:f>
      </x:c>
      <x:c r="F298" s="8"/>
      <x:c r="G298" s="8"/>
      <x:c r="H298" s="14"/>
      <x:c r="I298" s="16" t="str">
        <x:f>IF(A298="","",IF(OR(NOT(ISNUMBER(B298)),B298&lt;=0,C298="",D298="",NOT(ISNUMBER(H298)),H298&lt;=0,AND(F298&lt;&gt;"Поступление",F298&lt;&gt;"Возврат")),NA(),IF(F298="Возврат",-ROUND(H298,2),ROUND(H298,2))))</x:f>
      </x:c>
      <x:c r="J298" s="19"/>
      <x:c r="K298" s="19"/>
      <x:c r="L298" s="19"/>
    </x:row>
    <x:row r="299" ht="26" customHeight="1">
      <x:c r="A299" s="17"/>
      <x:c r="B299" s="18"/>
      <x:c r="C299" s="17"/>
      <x:c r="D299" s="17"/>
      <x:c r="E299" s="9" t="str">
        <x:f>IF(A299="","",IF(COUNTIFS('По договорам'!$A$10:$A$109,D299)=0,"Нет договора",IF(COUNTIFS('По договорам'!$A$10:$A$109,D299)&gt;1,"Дубль договора",IF(INDEX('По договорам'!$B$10:$B$109,MATCH(D299,'По договорам'!$A$10:$A$109,0))="","Укажите клиента",INDEX('По договорам'!$B$10:$B$109,MATCH(D299,'По договорам'!$A$10:$A$109,0))))))</x:f>
      </x:c>
      <x:c r="F299" s="8"/>
      <x:c r="G299" s="8"/>
      <x:c r="H299" s="14"/>
      <x:c r="I299" s="16" t="str">
        <x:f>IF(A299="","",IF(OR(NOT(ISNUMBER(B299)),B299&lt;=0,C299="",D299="",NOT(ISNUMBER(H299)),H299&lt;=0,AND(F299&lt;&gt;"Поступление",F299&lt;&gt;"Возврат")),NA(),IF(F299="Возврат",-ROUND(H299,2),ROUND(H299,2))))</x:f>
      </x:c>
      <x:c r="J299" s="19"/>
      <x:c r="K299" s="19"/>
      <x:c r="L299" s="19"/>
    </x:row>
    <x:row r="300" ht="26" customHeight="1">
      <x:c r="A300" s="17"/>
      <x:c r="B300" s="18"/>
      <x:c r="C300" s="17"/>
      <x:c r="D300" s="17"/>
      <x:c r="E300" s="9" t="str">
        <x:f>IF(A300="","",IF(COUNTIFS('По договорам'!$A$10:$A$109,D300)=0,"Нет договора",IF(COUNTIFS('По договорам'!$A$10:$A$109,D300)&gt;1,"Дубль договора",IF(INDEX('По договорам'!$B$10:$B$109,MATCH(D300,'По договорам'!$A$10:$A$109,0))="","Укажите клиента",INDEX('По договорам'!$B$10:$B$109,MATCH(D300,'По договорам'!$A$10:$A$109,0))))))</x:f>
      </x:c>
      <x:c r="F300" s="8"/>
      <x:c r="G300" s="8"/>
      <x:c r="H300" s="14"/>
      <x:c r="I300" s="16" t="str">
        <x:f>IF(A300="","",IF(OR(NOT(ISNUMBER(B300)),B300&lt;=0,C300="",D300="",NOT(ISNUMBER(H300)),H300&lt;=0,AND(F300&lt;&gt;"Поступление",F300&lt;&gt;"Возврат")),NA(),IF(F300="Возврат",-ROUND(H300,2),ROUND(H300,2))))</x:f>
      </x:c>
      <x:c r="J300" s="19"/>
      <x:c r="K300" s="19"/>
      <x:c r="L300" s="19"/>
    </x:row>
    <x:row r="301" ht="26" customHeight="1">
      <x:c r="A301" s="17"/>
      <x:c r="B301" s="18"/>
      <x:c r="C301" s="17"/>
      <x:c r="D301" s="17"/>
      <x:c r="E301" s="9" t="str">
        <x:f>IF(A301="","",IF(COUNTIFS('По договорам'!$A$10:$A$109,D301)=0,"Нет договора",IF(COUNTIFS('По договорам'!$A$10:$A$109,D301)&gt;1,"Дубль договора",IF(INDEX('По договорам'!$B$10:$B$109,MATCH(D301,'По договорам'!$A$10:$A$109,0))="","Укажите клиента",INDEX('По договорам'!$B$10:$B$109,MATCH(D301,'По договорам'!$A$10:$A$109,0))))))</x:f>
      </x:c>
      <x:c r="F301" s="8"/>
      <x:c r="G301" s="8"/>
      <x:c r="H301" s="14"/>
      <x:c r="I301" s="16" t="str">
        <x:f>IF(A301="","",IF(OR(NOT(ISNUMBER(B301)),B301&lt;=0,C301="",D301="",NOT(ISNUMBER(H301)),H301&lt;=0,AND(F301&lt;&gt;"Поступление",F301&lt;&gt;"Возврат")),NA(),IF(F301="Возврат",-ROUND(H301,2),ROUND(H301,2))))</x:f>
      </x:c>
      <x:c r="J301" s="19"/>
      <x:c r="K301" s="19"/>
      <x:c r="L301" s="19"/>
    </x:row>
    <x:row r="302" ht="26" customHeight="1">
      <x:c r="A302" s="17"/>
      <x:c r="B302" s="18"/>
      <x:c r="C302" s="17"/>
      <x:c r="D302" s="17"/>
      <x:c r="E302" s="9" t="str">
        <x:f>IF(A302="","",IF(COUNTIFS('По договорам'!$A$10:$A$109,D302)=0,"Нет договора",IF(COUNTIFS('По договорам'!$A$10:$A$109,D302)&gt;1,"Дубль договора",IF(INDEX('По договорам'!$B$10:$B$109,MATCH(D302,'По договорам'!$A$10:$A$109,0))="","Укажите клиента",INDEX('По договорам'!$B$10:$B$109,MATCH(D302,'По договорам'!$A$10:$A$109,0))))))</x:f>
      </x:c>
      <x:c r="F302" s="8"/>
      <x:c r="G302" s="8"/>
      <x:c r="H302" s="14"/>
      <x:c r="I302" s="16" t="str">
        <x:f>IF(A302="","",IF(OR(NOT(ISNUMBER(B302)),B302&lt;=0,C302="",D302="",NOT(ISNUMBER(H302)),H302&lt;=0,AND(F302&lt;&gt;"Поступление",F302&lt;&gt;"Возврат")),NA(),IF(F302="Возврат",-ROUND(H302,2),ROUND(H302,2))))</x:f>
      </x:c>
      <x:c r="J302" s="19"/>
      <x:c r="K302" s="19"/>
      <x:c r="L302" s="19"/>
    </x:row>
    <x:row r="303" ht="26" customHeight="1">
      <x:c r="A303" s="17"/>
      <x:c r="B303" s="18"/>
      <x:c r="C303" s="17"/>
      <x:c r="D303" s="17"/>
      <x:c r="E303" s="9" t="str">
        <x:f>IF(A303="","",IF(COUNTIFS('По договорам'!$A$10:$A$109,D303)=0,"Нет договора",IF(COUNTIFS('По договорам'!$A$10:$A$109,D303)&gt;1,"Дубль договора",IF(INDEX('По договорам'!$B$10:$B$109,MATCH(D303,'По договорам'!$A$10:$A$109,0))="","Укажите клиента",INDEX('По договорам'!$B$10:$B$109,MATCH(D303,'По договорам'!$A$10:$A$109,0))))))</x:f>
      </x:c>
      <x:c r="F303" s="8"/>
      <x:c r="G303" s="8"/>
      <x:c r="H303" s="14"/>
      <x:c r="I303" s="16" t="str">
        <x:f>IF(A303="","",IF(OR(NOT(ISNUMBER(B303)),B303&lt;=0,C303="",D303="",NOT(ISNUMBER(H303)),H303&lt;=0,AND(F303&lt;&gt;"Поступление",F303&lt;&gt;"Возврат")),NA(),IF(F303="Возврат",-ROUND(H303,2),ROUND(H303,2))))</x:f>
      </x:c>
      <x:c r="J303" s="19"/>
      <x:c r="K303" s="19"/>
      <x:c r="L303" s="19"/>
    </x:row>
    <x:row r="304" ht="26" customHeight="1">
      <x:c r="A304" s="17"/>
      <x:c r="B304" s="18"/>
      <x:c r="C304" s="17"/>
      <x:c r="D304" s="17"/>
      <x:c r="E304" s="9" t="str">
        <x:f>IF(A304="","",IF(COUNTIFS('По договорам'!$A$10:$A$109,D304)=0,"Нет договора",IF(COUNTIFS('По договорам'!$A$10:$A$109,D304)&gt;1,"Дубль договора",IF(INDEX('По договорам'!$B$10:$B$109,MATCH(D304,'По договорам'!$A$10:$A$109,0))="","Укажите клиента",INDEX('По договорам'!$B$10:$B$109,MATCH(D304,'По договорам'!$A$10:$A$109,0))))))</x:f>
      </x:c>
      <x:c r="F304" s="8"/>
      <x:c r="G304" s="8"/>
      <x:c r="H304" s="14"/>
      <x:c r="I304" s="16" t="str">
        <x:f>IF(A304="","",IF(OR(NOT(ISNUMBER(B304)),B304&lt;=0,C304="",D304="",NOT(ISNUMBER(H304)),H304&lt;=0,AND(F304&lt;&gt;"Поступление",F304&lt;&gt;"Возврат")),NA(),IF(F304="Возврат",-ROUND(H304,2),ROUND(H304,2))))</x:f>
      </x:c>
      <x:c r="J304" s="19"/>
      <x:c r="K304" s="19"/>
      <x:c r="L304" s="19"/>
    </x:row>
    <x:row r="305" ht="26" customHeight="1">
      <x:c r="A305" s="17"/>
      <x:c r="B305" s="18"/>
      <x:c r="C305" s="17"/>
      <x:c r="D305" s="17"/>
      <x:c r="E305" s="9" t="str">
        <x:f>IF(A305="","",IF(COUNTIFS('По договорам'!$A$10:$A$109,D305)=0,"Нет договора",IF(COUNTIFS('По договорам'!$A$10:$A$109,D305)&gt;1,"Дубль договора",IF(INDEX('По договорам'!$B$10:$B$109,MATCH(D305,'По договорам'!$A$10:$A$109,0))="","Укажите клиента",INDEX('По договорам'!$B$10:$B$109,MATCH(D305,'По договорам'!$A$10:$A$109,0))))))</x:f>
      </x:c>
      <x:c r="F305" s="8"/>
      <x:c r="G305" s="8"/>
      <x:c r="H305" s="14"/>
      <x:c r="I305" s="16" t="str">
        <x:f>IF(A305="","",IF(OR(NOT(ISNUMBER(B305)),B305&lt;=0,C305="",D305="",NOT(ISNUMBER(H305)),H305&lt;=0,AND(F305&lt;&gt;"Поступление",F305&lt;&gt;"Возврат")),NA(),IF(F305="Возврат",-ROUND(H305,2),ROUND(H305,2))))</x:f>
      </x:c>
      <x:c r="J305" s="19"/>
      <x:c r="K305" s="19"/>
      <x:c r="L305" s="19"/>
    </x:row>
    <x:row r="306" ht="26" customHeight="1">
      <x:c r="A306" s="17"/>
      <x:c r="B306" s="18"/>
      <x:c r="C306" s="17"/>
      <x:c r="D306" s="17"/>
      <x:c r="E306" s="9" t="str">
        <x:f>IF(A306="","",IF(COUNTIFS('По договорам'!$A$10:$A$109,D306)=0,"Нет договора",IF(COUNTIFS('По договорам'!$A$10:$A$109,D306)&gt;1,"Дубль договора",IF(INDEX('По договорам'!$B$10:$B$109,MATCH(D306,'По договорам'!$A$10:$A$109,0))="","Укажите клиента",INDEX('По договорам'!$B$10:$B$109,MATCH(D306,'По договорам'!$A$10:$A$109,0))))))</x:f>
      </x:c>
      <x:c r="F306" s="8"/>
      <x:c r="G306" s="8"/>
      <x:c r="H306" s="14"/>
      <x:c r="I306" s="16" t="str">
        <x:f>IF(A306="","",IF(OR(NOT(ISNUMBER(B306)),B306&lt;=0,C306="",D306="",NOT(ISNUMBER(H306)),H306&lt;=0,AND(F306&lt;&gt;"Поступление",F306&lt;&gt;"Возврат")),NA(),IF(F306="Возврат",-ROUND(H306,2),ROUND(H306,2))))</x:f>
      </x:c>
      <x:c r="J306" s="19"/>
      <x:c r="K306" s="19"/>
      <x:c r="L306" s="19"/>
    </x:row>
    <x:row r="307" ht="26" customHeight="1">
      <x:c r="A307" s="17"/>
      <x:c r="B307" s="18"/>
      <x:c r="C307" s="17"/>
      <x:c r="D307" s="17"/>
      <x:c r="E307" s="9" t="str">
        <x:f>IF(A307="","",IF(COUNTIFS('По договорам'!$A$10:$A$109,D307)=0,"Нет договора",IF(COUNTIFS('По договорам'!$A$10:$A$109,D307)&gt;1,"Дубль договора",IF(INDEX('По договорам'!$B$10:$B$109,MATCH(D307,'По договорам'!$A$10:$A$109,0))="","Укажите клиента",INDEX('По договорам'!$B$10:$B$109,MATCH(D307,'По договорам'!$A$10:$A$109,0))))))</x:f>
      </x:c>
      <x:c r="F307" s="8"/>
      <x:c r="G307" s="8"/>
      <x:c r="H307" s="14"/>
      <x:c r="I307" s="16" t="str">
        <x:f>IF(A307="","",IF(OR(NOT(ISNUMBER(B307)),B307&lt;=0,C307="",D307="",NOT(ISNUMBER(H307)),H307&lt;=0,AND(F307&lt;&gt;"Поступление",F307&lt;&gt;"Возврат")),NA(),IF(F307="Возврат",-ROUND(H307,2),ROUND(H307,2))))</x:f>
      </x:c>
      <x:c r="J307" s="19"/>
      <x:c r="K307" s="19"/>
      <x:c r="L307" s="19"/>
    </x:row>
    <x:row r="308" ht="26" customHeight="1">
      <x:c r="A308" s="17"/>
      <x:c r="B308" s="18"/>
      <x:c r="C308" s="17"/>
      <x:c r="D308" s="17"/>
      <x:c r="E308" s="9" t="str">
        <x:f>IF(A308="","",IF(COUNTIFS('По договорам'!$A$10:$A$109,D308)=0,"Нет договора",IF(COUNTIFS('По договорам'!$A$10:$A$109,D308)&gt;1,"Дубль договора",IF(INDEX('По договорам'!$B$10:$B$109,MATCH(D308,'По договорам'!$A$10:$A$109,0))="","Укажите клиента",INDEX('По договорам'!$B$10:$B$109,MATCH(D308,'По договорам'!$A$10:$A$109,0))))))</x:f>
      </x:c>
      <x:c r="F308" s="8"/>
      <x:c r="G308" s="8"/>
      <x:c r="H308" s="14"/>
      <x:c r="I308" s="16" t="str">
        <x:f>IF(A308="","",IF(OR(NOT(ISNUMBER(B308)),B308&lt;=0,C308="",D308="",NOT(ISNUMBER(H308)),H308&lt;=0,AND(F308&lt;&gt;"Поступление",F308&lt;&gt;"Возврат")),NA(),IF(F308="Возврат",-ROUND(H308,2),ROUND(H308,2))))</x:f>
      </x:c>
      <x:c r="J308" s="19"/>
      <x:c r="K308" s="19"/>
      <x:c r="L308" s="19"/>
    </x:row>
    <x:row r="309" ht="26" customHeight="1">
      <x:c r="A309" s="17"/>
      <x:c r="B309" s="18"/>
      <x:c r="C309" s="17"/>
      <x:c r="D309" s="17"/>
      <x:c r="E309" s="9" t="str">
        <x:f>IF(A309="","",IF(COUNTIFS('По договорам'!$A$10:$A$109,D309)=0,"Нет договора",IF(COUNTIFS('По договорам'!$A$10:$A$109,D309)&gt;1,"Дубль договора",IF(INDEX('По договорам'!$B$10:$B$109,MATCH(D309,'По договорам'!$A$10:$A$109,0))="","Укажите клиента",INDEX('По договорам'!$B$10:$B$109,MATCH(D309,'По договорам'!$A$10:$A$109,0))))))</x:f>
      </x:c>
      <x:c r="F309" s="8"/>
      <x:c r="G309" s="8"/>
      <x:c r="H309" s="14"/>
      <x:c r="I309" s="16" t="str">
        <x:f>IF(A309="","",IF(OR(NOT(ISNUMBER(B309)),B309&lt;=0,C309="",D309="",NOT(ISNUMBER(H309)),H309&lt;=0,AND(F309&lt;&gt;"Поступление",F309&lt;&gt;"Возврат")),NA(),IF(F309="Возврат",-ROUND(H309,2),ROUND(H309,2))))</x:f>
      </x:c>
      <x:c r="J309" s="19"/>
      <x:c r="K309" s="19"/>
      <x:c r="L309" s="19"/>
    </x:row>
    <x:row r="310" ht="26" customHeight="1">
      <x:c r="A310" s="17"/>
      <x:c r="B310" s="18"/>
      <x:c r="C310" s="17"/>
      <x:c r="D310" s="17"/>
      <x:c r="E310" s="9" t="str">
        <x:f>IF(A310="","",IF(COUNTIFS('По договорам'!$A$10:$A$109,D310)=0,"Нет договора",IF(COUNTIFS('По договорам'!$A$10:$A$109,D310)&gt;1,"Дубль договора",IF(INDEX('По договорам'!$B$10:$B$109,MATCH(D310,'По договорам'!$A$10:$A$109,0))="","Укажите клиента",INDEX('По договорам'!$B$10:$B$109,MATCH(D310,'По договорам'!$A$10:$A$109,0))))))</x:f>
      </x:c>
      <x:c r="F310" s="8"/>
      <x:c r="G310" s="8"/>
      <x:c r="H310" s="14"/>
      <x:c r="I310" s="16" t="str">
        <x:f>IF(A310="","",IF(OR(NOT(ISNUMBER(B310)),B310&lt;=0,C310="",D310="",NOT(ISNUMBER(H310)),H310&lt;=0,AND(F310&lt;&gt;"Поступление",F310&lt;&gt;"Возврат")),NA(),IF(F310="Возврат",-ROUND(H310,2),ROUND(H310,2))))</x:f>
      </x:c>
      <x:c r="J310" s="19"/>
      <x:c r="K310" s="19"/>
      <x:c r="L310" s="19"/>
    </x:row>
    <x:row r="311" ht="26" customHeight="1">
      <x:c r="A311" s="17"/>
      <x:c r="B311" s="18"/>
      <x:c r="C311" s="17"/>
      <x:c r="D311" s="17"/>
      <x:c r="E311" s="9" t="str">
        <x:f>IF(A311="","",IF(COUNTIFS('По договорам'!$A$10:$A$109,D311)=0,"Нет договора",IF(COUNTIFS('По договорам'!$A$10:$A$109,D311)&gt;1,"Дубль договора",IF(INDEX('По договорам'!$B$10:$B$109,MATCH(D311,'По договорам'!$A$10:$A$109,0))="","Укажите клиента",INDEX('По договорам'!$B$10:$B$109,MATCH(D311,'По договорам'!$A$10:$A$109,0))))))</x:f>
      </x:c>
      <x:c r="F311" s="8"/>
      <x:c r="G311" s="8"/>
      <x:c r="H311" s="14"/>
      <x:c r="I311" s="16" t="str">
        <x:f>IF(A311="","",IF(OR(NOT(ISNUMBER(B311)),B311&lt;=0,C311="",D311="",NOT(ISNUMBER(H311)),H311&lt;=0,AND(F311&lt;&gt;"Поступление",F311&lt;&gt;"Возврат")),NA(),IF(F311="Возврат",-ROUND(H311,2),ROUND(H311,2))))</x:f>
      </x:c>
      <x:c r="J311" s="19"/>
      <x:c r="K311" s="19"/>
      <x:c r="L311" s="19"/>
    </x:row>
    <x:row r="312" ht="26" customHeight="1">
      <x:c r="A312" s="17"/>
      <x:c r="B312" s="18"/>
      <x:c r="C312" s="17"/>
      <x:c r="D312" s="17"/>
      <x:c r="E312" s="9" t="str">
        <x:f>IF(A312="","",IF(COUNTIFS('По договорам'!$A$10:$A$109,D312)=0,"Нет договора",IF(COUNTIFS('По договорам'!$A$10:$A$109,D312)&gt;1,"Дубль договора",IF(INDEX('По договорам'!$B$10:$B$109,MATCH(D312,'По договорам'!$A$10:$A$109,0))="","Укажите клиента",INDEX('По договорам'!$B$10:$B$109,MATCH(D312,'По договорам'!$A$10:$A$109,0))))))</x:f>
      </x:c>
      <x:c r="F312" s="8"/>
      <x:c r="G312" s="8"/>
      <x:c r="H312" s="14"/>
      <x:c r="I312" s="16" t="str">
        <x:f>IF(A312="","",IF(OR(NOT(ISNUMBER(B312)),B312&lt;=0,C312="",D312="",NOT(ISNUMBER(H312)),H312&lt;=0,AND(F312&lt;&gt;"Поступление",F312&lt;&gt;"Возврат")),NA(),IF(F312="Возврат",-ROUND(H312,2),ROUND(H312,2))))</x:f>
      </x:c>
      <x:c r="J312" s="19"/>
      <x:c r="K312" s="19"/>
      <x:c r="L312" s="19"/>
    </x:row>
    <x:row r="313" ht="26" customHeight="1">
      <x:c r="A313" s="17"/>
      <x:c r="B313" s="18"/>
      <x:c r="C313" s="17"/>
      <x:c r="D313" s="17"/>
      <x:c r="E313" s="9" t="str">
        <x:f>IF(A313="","",IF(COUNTIFS('По договорам'!$A$10:$A$109,D313)=0,"Нет договора",IF(COUNTIFS('По договорам'!$A$10:$A$109,D313)&gt;1,"Дубль договора",IF(INDEX('По договорам'!$B$10:$B$109,MATCH(D313,'По договорам'!$A$10:$A$109,0))="","Укажите клиента",INDEX('По договорам'!$B$10:$B$109,MATCH(D313,'По договорам'!$A$10:$A$109,0))))))</x:f>
      </x:c>
      <x:c r="F313" s="8"/>
      <x:c r="G313" s="8"/>
      <x:c r="H313" s="14"/>
      <x:c r="I313" s="16" t="str">
        <x:f>IF(A313="","",IF(OR(NOT(ISNUMBER(B313)),B313&lt;=0,C313="",D313="",NOT(ISNUMBER(H313)),H313&lt;=0,AND(F313&lt;&gt;"Поступление",F313&lt;&gt;"Возврат")),NA(),IF(F313="Возврат",-ROUND(H313,2),ROUND(H313,2))))</x:f>
      </x:c>
      <x:c r="J313" s="19"/>
      <x:c r="K313" s="19"/>
      <x:c r="L313" s="19"/>
    </x:row>
    <x:row r="314" ht="26" customHeight="1">
      <x:c r="A314" s="17"/>
      <x:c r="B314" s="18"/>
      <x:c r="C314" s="17"/>
      <x:c r="D314" s="17"/>
      <x:c r="E314" s="9" t="str">
        <x:f>IF(A314="","",IF(COUNTIFS('По договорам'!$A$10:$A$109,D314)=0,"Нет договора",IF(COUNTIFS('По договорам'!$A$10:$A$109,D314)&gt;1,"Дубль договора",IF(INDEX('По договорам'!$B$10:$B$109,MATCH(D314,'По договорам'!$A$10:$A$109,0))="","Укажите клиента",INDEX('По договорам'!$B$10:$B$109,MATCH(D314,'По договорам'!$A$10:$A$109,0))))))</x:f>
      </x:c>
      <x:c r="F314" s="8"/>
      <x:c r="G314" s="8"/>
      <x:c r="H314" s="14"/>
      <x:c r="I314" s="16" t="str">
        <x:f>IF(A314="","",IF(OR(NOT(ISNUMBER(B314)),B314&lt;=0,C314="",D314="",NOT(ISNUMBER(H314)),H314&lt;=0,AND(F314&lt;&gt;"Поступление",F314&lt;&gt;"Возврат")),NA(),IF(F314="Возврат",-ROUND(H314,2),ROUND(H314,2))))</x:f>
      </x:c>
      <x:c r="J314" s="19"/>
      <x:c r="K314" s="19"/>
      <x:c r="L314" s="19"/>
    </x:row>
    <x:row r="315" ht="26" customHeight="1">
      <x:c r="A315" s="17"/>
      <x:c r="B315" s="18"/>
      <x:c r="C315" s="17"/>
      <x:c r="D315" s="17"/>
      <x:c r="E315" s="9" t="str">
        <x:f>IF(A315="","",IF(COUNTIFS('По договорам'!$A$10:$A$109,D315)=0,"Нет договора",IF(COUNTIFS('По договорам'!$A$10:$A$109,D315)&gt;1,"Дубль договора",IF(INDEX('По договорам'!$B$10:$B$109,MATCH(D315,'По договорам'!$A$10:$A$109,0))="","Укажите клиента",INDEX('По договорам'!$B$10:$B$109,MATCH(D315,'По договорам'!$A$10:$A$109,0))))))</x:f>
      </x:c>
      <x:c r="F315" s="8"/>
      <x:c r="G315" s="8"/>
      <x:c r="H315" s="14"/>
      <x:c r="I315" s="16" t="str">
        <x:f>IF(A315="","",IF(OR(NOT(ISNUMBER(B315)),B315&lt;=0,C315="",D315="",NOT(ISNUMBER(H315)),H315&lt;=0,AND(F315&lt;&gt;"Поступление",F315&lt;&gt;"Возврат")),NA(),IF(F315="Возврат",-ROUND(H315,2),ROUND(H315,2))))</x:f>
      </x:c>
      <x:c r="J315" s="19"/>
      <x:c r="K315" s="19"/>
      <x:c r="L315" s="19"/>
    </x:row>
    <x:row r="316" ht="26" customHeight="1">
      <x:c r="A316" s="17"/>
      <x:c r="B316" s="18"/>
      <x:c r="C316" s="17"/>
      <x:c r="D316" s="17"/>
      <x:c r="E316" s="9" t="str">
        <x:f>IF(A316="","",IF(COUNTIFS('По договорам'!$A$10:$A$109,D316)=0,"Нет договора",IF(COUNTIFS('По договорам'!$A$10:$A$109,D316)&gt;1,"Дубль договора",IF(INDEX('По договорам'!$B$10:$B$109,MATCH(D316,'По договорам'!$A$10:$A$109,0))="","Укажите клиента",INDEX('По договорам'!$B$10:$B$109,MATCH(D316,'По договорам'!$A$10:$A$109,0))))))</x:f>
      </x:c>
      <x:c r="F316" s="8"/>
      <x:c r="G316" s="8"/>
      <x:c r="H316" s="14"/>
      <x:c r="I316" s="16" t="str">
        <x:f>IF(A316="","",IF(OR(NOT(ISNUMBER(B316)),B316&lt;=0,C316="",D316="",NOT(ISNUMBER(H316)),H316&lt;=0,AND(F316&lt;&gt;"Поступление",F316&lt;&gt;"Возврат")),NA(),IF(F316="Возврат",-ROUND(H316,2),ROUND(H316,2))))</x:f>
      </x:c>
      <x:c r="J316" s="19"/>
      <x:c r="K316" s="19"/>
      <x:c r="L316" s="19"/>
    </x:row>
    <x:row r="317" ht="26" customHeight="1">
      <x:c r="A317" s="17"/>
      <x:c r="B317" s="18"/>
      <x:c r="C317" s="17"/>
      <x:c r="D317" s="17"/>
      <x:c r="E317" s="9" t="str">
        <x:f>IF(A317="","",IF(COUNTIFS('По договорам'!$A$10:$A$109,D317)=0,"Нет договора",IF(COUNTIFS('По договорам'!$A$10:$A$109,D317)&gt;1,"Дубль договора",IF(INDEX('По договорам'!$B$10:$B$109,MATCH(D317,'По договорам'!$A$10:$A$109,0))="","Укажите клиента",INDEX('По договорам'!$B$10:$B$109,MATCH(D317,'По договорам'!$A$10:$A$109,0))))))</x:f>
      </x:c>
      <x:c r="F317" s="8"/>
      <x:c r="G317" s="8"/>
      <x:c r="H317" s="14"/>
      <x:c r="I317" s="16" t="str">
        <x:f>IF(A317="","",IF(OR(NOT(ISNUMBER(B317)),B317&lt;=0,C317="",D317="",NOT(ISNUMBER(H317)),H317&lt;=0,AND(F317&lt;&gt;"Поступление",F317&lt;&gt;"Возврат")),NA(),IF(F317="Возврат",-ROUND(H317,2),ROUND(H317,2))))</x:f>
      </x:c>
      <x:c r="J317" s="19"/>
      <x:c r="K317" s="19"/>
      <x:c r="L317" s="19"/>
    </x:row>
    <x:row r="318" ht="26" customHeight="1">
      <x:c r="A318" s="17"/>
      <x:c r="B318" s="18"/>
      <x:c r="C318" s="17"/>
      <x:c r="D318" s="17"/>
      <x:c r="E318" s="9" t="str">
        <x:f>IF(A318="","",IF(COUNTIFS('По договорам'!$A$10:$A$109,D318)=0,"Нет договора",IF(COUNTIFS('По договорам'!$A$10:$A$109,D318)&gt;1,"Дубль договора",IF(INDEX('По договорам'!$B$10:$B$109,MATCH(D318,'По договорам'!$A$10:$A$109,0))="","Укажите клиента",INDEX('По договорам'!$B$10:$B$109,MATCH(D318,'По договорам'!$A$10:$A$109,0))))))</x:f>
      </x:c>
      <x:c r="F318" s="8"/>
      <x:c r="G318" s="8"/>
      <x:c r="H318" s="14"/>
      <x:c r="I318" s="16" t="str">
        <x:f>IF(A318="","",IF(OR(NOT(ISNUMBER(B318)),B318&lt;=0,C318="",D318="",NOT(ISNUMBER(H318)),H318&lt;=0,AND(F318&lt;&gt;"Поступление",F318&lt;&gt;"Возврат")),NA(),IF(F318="Возврат",-ROUND(H318,2),ROUND(H318,2))))</x:f>
      </x:c>
      <x:c r="J318" s="19"/>
      <x:c r="K318" s="19"/>
      <x:c r="L318" s="19"/>
    </x:row>
    <x:row r="319" ht="26" customHeight="1">
      <x:c r="A319" s="17"/>
      <x:c r="B319" s="18"/>
      <x:c r="C319" s="17"/>
      <x:c r="D319" s="17"/>
      <x:c r="E319" s="9" t="str">
        <x:f>IF(A319="","",IF(COUNTIFS('По договорам'!$A$10:$A$109,D319)=0,"Нет договора",IF(COUNTIFS('По договорам'!$A$10:$A$109,D319)&gt;1,"Дубль договора",IF(INDEX('По договорам'!$B$10:$B$109,MATCH(D319,'По договорам'!$A$10:$A$109,0))="","Укажите клиента",INDEX('По договорам'!$B$10:$B$109,MATCH(D319,'По договорам'!$A$10:$A$109,0))))))</x:f>
      </x:c>
      <x:c r="F319" s="8"/>
      <x:c r="G319" s="8"/>
      <x:c r="H319" s="14"/>
      <x:c r="I319" s="16" t="str">
        <x:f>IF(A319="","",IF(OR(NOT(ISNUMBER(B319)),B319&lt;=0,C319="",D319="",NOT(ISNUMBER(H319)),H319&lt;=0,AND(F319&lt;&gt;"Поступление",F319&lt;&gt;"Возврат")),NA(),IF(F319="Возврат",-ROUND(H319,2),ROUND(H319,2))))</x:f>
      </x:c>
      <x:c r="J319" s="19"/>
      <x:c r="K319" s="19"/>
      <x:c r="L319" s="19"/>
    </x:row>
    <x:row r="320" ht="26" customHeight="1">
      <x:c r="A320" s="17"/>
      <x:c r="B320" s="18"/>
      <x:c r="C320" s="17"/>
      <x:c r="D320" s="17"/>
      <x:c r="E320" s="9" t="str">
        <x:f>IF(A320="","",IF(COUNTIFS('По договорам'!$A$10:$A$109,D320)=0,"Нет договора",IF(COUNTIFS('По договорам'!$A$10:$A$109,D320)&gt;1,"Дубль договора",IF(INDEX('По договорам'!$B$10:$B$109,MATCH(D320,'По договорам'!$A$10:$A$109,0))="","Укажите клиента",INDEX('По договорам'!$B$10:$B$109,MATCH(D320,'По договорам'!$A$10:$A$109,0))))))</x:f>
      </x:c>
      <x:c r="F320" s="8"/>
      <x:c r="G320" s="8"/>
      <x:c r="H320" s="14"/>
      <x:c r="I320" s="16" t="str">
        <x:f>IF(A320="","",IF(OR(NOT(ISNUMBER(B320)),B320&lt;=0,C320="",D320="",NOT(ISNUMBER(H320)),H320&lt;=0,AND(F320&lt;&gt;"Поступление",F320&lt;&gt;"Возврат")),NA(),IF(F320="Возврат",-ROUND(H320,2),ROUND(H320,2))))</x:f>
      </x:c>
      <x:c r="J320" s="19"/>
      <x:c r="K320" s="19"/>
      <x:c r="L320" s="19"/>
    </x:row>
    <x:row r="321" ht="26" customHeight="1">
      <x:c r="A321" s="17"/>
      <x:c r="B321" s="18"/>
      <x:c r="C321" s="17"/>
      <x:c r="D321" s="17"/>
      <x:c r="E321" s="9" t="str">
        <x:f>IF(A321="","",IF(COUNTIFS('По договорам'!$A$10:$A$109,D321)=0,"Нет договора",IF(COUNTIFS('По договорам'!$A$10:$A$109,D321)&gt;1,"Дубль договора",IF(INDEX('По договорам'!$B$10:$B$109,MATCH(D321,'По договорам'!$A$10:$A$109,0))="","Укажите клиента",INDEX('По договорам'!$B$10:$B$109,MATCH(D321,'По договорам'!$A$10:$A$109,0))))))</x:f>
      </x:c>
      <x:c r="F321" s="8"/>
      <x:c r="G321" s="8"/>
      <x:c r="H321" s="14"/>
      <x:c r="I321" s="16" t="str">
        <x:f>IF(A321="","",IF(OR(NOT(ISNUMBER(B321)),B321&lt;=0,C321="",D321="",NOT(ISNUMBER(H321)),H321&lt;=0,AND(F321&lt;&gt;"Поступление",F321&lt;&gt;"Возврат")),NA(),IF(F321="Возврат",-ROUND(H321,2),ROUND(H321,2))))</x:f>
      </x:c>
      <x:c r="J321" s="19"/>
      <x:c r="K321" s="19"/>
      <x:c r="L321" s="19"/>
    </x:row>
    <x:row r="322" ht="26" customHeight="1">
      <x:c r="A322" s="17"/>
      <x:c r="B322" s="18"/>
      <x:c r="C322" s="17"/>
      <x:c r="D322" s="17"/>
      <x:c r="E322" s="9" t="str">
        <x:f>IF(A322="","",IF(COUNTIFS('По договорам'!$A$10:$A$109,D322)=0,"Нет договора",IF(COUNTIFS('По договорам'!$A$10:$A$109,D322)&gt;1,"Дубль договора",IF(INDEX('По договорам'!$B$10:$B$109,MATCH(D322,'По договорам'!$A$10:$A$109,0))="","Укажите клиента",INDEX('По договорам'!$B$10:$B$109,MATCH(D322,'По договорам'!$A$10:$A$109,0))))))</x:f>
      </x:c>
      <x:c r="F322" s="8"/>
      <x:c r="G322" s="8"/>
      <x:c r="H322" s="14"/>
      <x:c r="I322" s="16" t="str">
        <x:f>IF(A322="","",IF(OR(NOT(ISNUMBER(B322)),B322&lt;=0,C322="",D322="",NOT(ISNUMBER(H322)),H322&lt;=0,AND(F322&lt;&gt;"Поступление",F322&lt;&gt;"Возврат")),NA(),IF(F322="Возврат",-ROUND(H322,2),ROUND(H322,2))))</x:f>
      </x:c>
      <x:c r="J322" s="19"/>
      <x:c r="K322" s="19"/>
      <x:c r="L322" s="19"/>
    </x:row>
    <x:row r="323" ht="26" customHeight="1">
      <x:c r="A323" s="17"/>
      <x:c r="B323" s="18"/>
      <x:c r="C323" s="17"/>
      <x:c r="D323" s="17"/>
      <x:c r="E323" s="9" t="str">
        <x:f>IF(A323="","",IF(COUNTIFS('По договорам'!$A$10:$A$109,D323)=0,"Нет договора",IF(COUNTIFS('По договорам'!$A$10:$A$109,D323)&gt;1,"Дубль договора",IF(INDEX('По договорам'!$B$10:$B$109,MATCH(D323,'По договорам'!$A$10:$A$109,0))="","Укажите клиента",INDEX('По договорам'!$B$10:$B$109,MATCH(D323,'По договорам'!$A$10:$A$109,0))))))</x:f>
      </x:c>
      <x:c r="F323" s="8"/>
      <x:c r="G323" s="8"/>
      <x:c r="H323" s="14"/>
      <x:c r="I323" s="16" t="str">
        <x:f>IF(A323="","",IF(OR(NOT(ISNUMBER(B323)),B323&lt;=0,C323="",D323="",NOT(ISNUMBER(H323)),H323&lt;=0,AND(F323&lt;&gt;"Поступление",F323&lt;&gt;"Возврат")),NA(),IF(F323="Возврат",-ROUND(H323,2),ROUND(H323,2))))</x:f>
      </x:c>
      <x:c r="J323" s="19"/>
      <x:c r="K323" s="19"/>
      <x:c r="L323" s="19"/>
    </x:row>
    <x:row r="324" ht="26" customHeight="1">
      <x:c r="A324" s="17"/>
      <x:c r="B324" s="18"/>
      <x:c r="C324" s="17"/>
      <x:c r="D324" s="17"/>
      <x:c r="E324" s="9" t="str">
        <x:f>IF(A324="","",IF(COUNTIFS('По договорам'!$A$10:$A$109,D324)=0,"Нет договора",IF(COUNTIFS('По договорам'!$A$10:$A$109,D324)&gt;1,"Дубль договора",IF(INDEX('По договорам'!$B$10:$B$109,MATCH(D324,'По договорам'!$A$10:$A$109,0))="","Укажите клиента",INDEX('По договорам'!$B$10:$B$109,MATCH(D324,'По договорам'!$A$10:$A$109,0))))))</x:f>
      </x:c>
      <x:c r="F324" s="8"/>
      <x:c r="G324" s="8"/>
      <x:c r="H324" s="14"/>
      <x:c r="I324" s="16" t="str">
        <x:f>IF(A324="","",IF(OR(NOT(ISNUMBER(B324)),B324&lt;=0,C324="",D324="",NOT(ISNUMBER(H324)),H324&lt;=0,AND(F324&lt;&gt;"Поступление",F324&lt;&gt;"Возврат")),NA(),IF(F324="Возврат",-ROUND(H324,2),ROUND(H324,2))))</x:f>
      </x:c>
      <x:c r="J324" s="19"/>
      <x:c r="K324" s="19"/>
      <x:c r="L324" s="19"/>
    </x:row>
    <x:row r="325" ht="26" customHeight="1">
      <x:c r="A325" s="17"/>
      <x:c r="B325" s="18"/>
      <x:c r="C325" s="17"/>
      <x:c r="D325" s="17"/>
      <x:c r="E325" s="9" t="str">
        <x:f>IF(A325="","",IF(COUNTIFS('По договорам'!$A$10:$A$109,D325)=0,"Нет договора",IF(COUNTIFS('По договорам'!$A$10:$A$109,D325)&gt;1,"Дубль договора",IF(INDEX('По договорам'!$B$10:$B$109,MATCH(D325,'По договорам'!$A$10:$A$109,0))="","Укажите клиента",INDEX('По договорам'!$B$10:$B$109,MATCH(D325,'По договорам'!$A$10:$A$109,0))))))</x:f>
      </x:c>
      <x:c r="F325" s="8"/>
      <x:c r="G325" s="8"/>
      <x:c r="H325" s="14"/>
      <x:c r="I325" s="16" t="str">
        <x:f>IF(A325="","",IF(OR(NOT(ISNUMBER(B325)),B325&lt;=0,C325="",D325="",NOT(ISNUMBER(H325)),H325&lt;=0,AND(F325&lt;&gt;"Поступление",F325&lt;&gt;"Возврат")),NA(),IF(F325="Возврат",-ROUND(H325,2),ROUND(H325,2))))</x:f>
      </x:c>
      <x:c r="J325" s="19"/>
      <x:c r="K325" s="19"/>
      <x:c r="L325" s="19"/>
    </x:row>
    <x:row r="326" ht="26" customHeight="1">
      <x:c r="A326" s="17"/>
      <x:c r="B326" s="18"/>
      <x:c r="C326" s="17"/>
      <x:c r="D326" s="17"/>
      <x:c r="E326" s="9" t="str">
        <x:f>IF(A326="","",IF(COUNTIFS('По договорам'!$A$10:$A$109,D326)=0,"Нет договора",IF(COUNTIFS('По договорам'!$A$10:$A$109,D326)&gt;1,"Дубль договора",IF(INDEX('По договорам'!$B$10:$B$109,MATCH(D326,'По договорам'!$A$10:$A$109,0))="","Укажите клиента",INDEX('По договорам'!$B$10:$B$109,MATCH(D326,'По договорам'!$A$10:$A$109,0))))))</x:f>
      </x:c>
      <x:c r="F326" s="8"/>
      <x:c r="G326" s="8"/>
      <x:c r="H326" s="14"/>
      <x:c r="I326" s="16" t="str">
        <x:f>IF(A326="","",IF(OR(NOT(ISNUMBER(B326)),B326&lt;=0,C326="",D326="",NOT(ISNUMBER(H326)),H326&lt;=0,AND(F326&lt;&gt;"Поступление",F326&lt;&gt;"Возврат")),NA(),IF(F326="Возврат",-ROUND(H326,2),ROUND(H326,2))))</x:f>
      </x:c>
      <x:c r="J326" s="19"/>
      <x:c r="K326" s="19"/>
      <x:c r="L326" s="19"/>
    </x:row>
    <x:row r="327" ht="26" customHeight="1">
      <x:c r="A327" s="17"/>
      <x:c r="B327" s="18"/>
      <x:c r="C327" s="17"/>
      <x:c r="D327" s="17"/>
      <x:c r="E327" s="9" t="str">
        <x:f>IF(A327="","",IF(COUNTIFS('По договорам'!$A$10:$A$109,D327)=0,"Нет договора",IF(COUNTIFS('По договорам'!$A$10:$A$109,D327)&gt;1,"Дубль договора",IF(INDEX('По договорам'!$B$10:$B$109,MATCH(D327,'По договорам'!$A$10:$A$109,0))="","Укажите клиента",INDEX('По договорам'!$B$10:$B$109,MATCH(D327,'По договорам'!$A$10:$A$109,0))))))</x:f>
      </x:c>
      <x:c r="F327" s="8"/>
      <x:c r="G327" s="8"/>
      <x:c r="H327" s="14"/>
      <x:c r="I327" s="16" t="str">
        <x:f>IF(A327="","",IF(OR(NOT(ISNUMBER(B327)),B327&lt;=0,C327="",D327="",NOT(ISNUMBER(H327)),H327&lt;=0,AND(F327&lt;&gt;"Поступление",F327&lt;&gt;"Возврат")),NA(),IF(F327="Возврат",-ROUND(H327,2),ROUND(H327,2))))</x:f>
      </x:c>
      <x:c r="J327" s="19"/>
      <x:c r="K327" s="19"/>
      <x:c r="L327" s="19"/>
    </x:row>
    <x:row r="328" ht="26" customHeight="1">
      <x:c r="A328" s="17"/>
      <x:c r="B328" s="18"/>
      <x:c r="C328" s="17"/>
      <x:c r="D328" s="17"/>
      <x:c r="E328" s="9" t="str">
        <x:f>IF(A328="","",IF(COUNTIFS('По договорам'!$A$10:$A$109,D328)=0,"Нет договора",IF(COUNTIFS('По договорам'!$A$10:$A$109,D328)&gt;1,"Дубль договора",IF(INDEX('По договорам'!$B$10:$B$109,MATCH(D328,'По договорам'!$A$10:$A$109,0))="","Укажите клиента",INDEX('По договорам'!$B$10:$B$109,MATCH(D328,'По договорам'!$A$10:$A$109,0))))))</x:f>
      </x:c>
      <x:c r="F328" s="8"/>
      <x:c r="G328" s="8"/>
      <x:c r="H328" s="14"/>
      <x:c r="I328" s="16" t="str">
        <x:f>IF(A328="","",IF(OR(NOT(ISNUMBER(B328)),B328&lt;=0,C328="",D328="",NOT(ISNUMBER(H328)),H328&lt;=0,AND(F328&lt;&gt;"Поступление",F328&lt;&gt;"Возврат")),NA(),IF(F328="Возврат",-ROUND(H328,2),ROUND(H328,2))))</x:f>
      </x:c>
      <x:c r="J328" s="19"/>
      <x:c r="K328" s="19"/>
      <x:c r="L328" s="19"/>
    </x:row>
    <x:row r="329" ht="26" customHeight="1">
      <x:c r="A329" s="17"/>
      <x:c r="B329" s="18"/>
      <x:c r="C329" s="17"/>
      <x:c r="D329" s="17"/>
      <x:c r="E329" s="9" t="str">
        <x:f>IF(A329="","",IF(COUNTIFS('По договорам'!$A$10:$A$109,D329)=0,"Нет договора",IF(COUNTIFS('По договорам'!$A$10:$A$109,D329)&gt;1,"Дубль договора",IF(INDEX('По договорам'!$B$10:$B$109,MATCH(D329,'По договорам'!$A$10:$A$109,0))="","Укажите клиента",INDEX('По договорам'!$B$10:$B$109,MATCH(D329,'По договорам'!$A$10:$A$109,0))))))</x:f>
      </x:c>
      <x:c r="F329" s="8"/>
      <x:c r="G329" s="8"/>
      <x:c r="H329" s="14"/>
      <x:c r="I329" s="16" t="str">
        <x:f>IF(A329="","",IF(OR(NOT(ISNUMBER(B329)),B329&lt;=0,C329="",D329="",NOT(ISNUMBER(H329)),H329&lt;=0,AND(F329&lt;&gt;"Поступление",F329&lt;&gt;"Возврат")),NA(),IF(F329="Возврат",-ROUND(H329,2),ROUND(H329,2))))</x:f>
      </x:c>
      <x:c r="J329" s="19"/>
      <x:c r="K329" s="19"/>
      <x:c r="L329" s="19"/>
    </x:row>
    <x:row r="330" ht="26" customHeight="1">
      <x:c r="A330" s="17"/>
      <x:c r="B330" s="18"/>
      <x:c r="C330" s="17"/>
      <x:c r="D330" s="17"/>
      <x:c r="E330" s="9" t="str">
        <x:f>IF(A330="","",IF(COUNTIFS('По договорам'!$A$10:$A$109,D330)=0,"Нет договора",IF(COUNTIFS('По договорам'!$A$10:$A$109,D330)&gt;1,"Дубль договора",IF(INDEX('По договорам'!$B$10:$B$109,MATCH(D330,'По договорам'!$A$10:$A$109,0))="","Укажите клиента",INDEX('По договорам'!$B$10:$B$109,MATCH(D330,'По договорам'!$A$10:$A$109,0))))))</x:f>
      </x:c>
      <x:c r="F330" s="8"/>
      <x:c r="G330" s="8"/>
      <x:c r="H330" s="14"/>
      <x:c r="I330" s="16" t="str">
        <x:f>IF(A330="","",IF(OR(NOT(ISNUMBER(B330)),B330&lt;=0,C330="",D330="",NOT(ISNUMBER(H330)),H330&lt;=0,AND(F330&lt;&gt;"Поступление",F330&lt;&gt;"Возврат")),NA(),IF(F330="Возврат",-ROUND(H330,2),ROUND(H330,2))))</x:f>
      </x:c>
      <x:c r="J330" s="19"/>
      <x:c r="K330" s="19"/>
      <x:c r="L330" s="19"/>
    </x:row>
    <x:row r="331" ht="26" customHeight="1">
      <x:c r="A331" s="17"/>
      <x:c r="B331" s="18"/>
      <x:c r="C331" s="17"/>
      <x:c r="D331" s="17"/>
      <x:c r="E331" s="9" t="str">
        <x:f>IF(A331="","",IF(COUNTIFS('По договорам'!$A$10:$A$109,D331)=0,"Нет договора",IF(COUNTIFS('По договорам'!$A$10:$A$109,D331)&gt;1,"Дубль договора",IF(INDEX('По договорам'!$B$10:$B$109,MATCH(D331,'По договорам'!$A$10:$A$109,0))="","Укажите клиента",INDEX('По договорам'!$B$10:$B$109,MATCH(D331,'По договорам'!$A$10:$A$109,0))))))</x:f>
      </x:c>
      <x:c r="F331" s="8"/>
      <x:c r="G331" s="8"/>
      <x:c r="H331" s="14"/>
      <x:c r="I331" s="16" t="str">
        <x:f>IF(A331="","",IF(OR(NOT(ISNUMBER(B331)),B331&lt;=0,C331="",D331="",NOT(ISNUMBER(H331)),H331&lt;=0,AND(F331&lt;&gt;"Поступление",F331&lt;&gt;"Возврат")),NA(),IF(F331="Возврат",-ROUND(H331,2),ROUND(H331,2))))</x:f>
      </x:c>
      <x:c r="J331" s="19"/>
      <x:c r="K331" s="19"/>
      <x:c r="L331" s="19"/>
    </x:row>
    <x:row r="332" ht="26" customHeight="1">
      <x:c r="A332" s="17"/>
      <x:c r="B332" s="18"/>
      <x:c r="C332" s="17"/>
      <x:c r="D332" s="17"/>
      <x:c r="E332" s="9" t="str">
        <x:f>IF(A332="","",IF(COUNTIFS('По договорам'!$A$10:$A$109,D332)=0,"Нет договора",IF(COUNTIFS('По договорам'!$A$10:$A$109,D332)&gt;1,"Дубль договора",IF(INDEX('По договорам'!$B$10:$B$109,MATCH(D332,'По договорам'!$A$10:$A$109,0))="","Укажите клиента",INDEX('По договорам'!$B$10:$B$109,MATCH(D332,'По договорам'!$A$10:$A$109,0))))))</x:f>
      </x:c>
      <x:c r="F332" s="8"/>
      <x:c r="G332" s="8"/>
      <x:c r="H332" s="14"/>
      <x:c r="I332" s="16" t="str">
        <x:f>IF(A332="","",IF(OR(NOT(ISNUMBER(B332)),B332&lt;=0,C332="",D332="",NOT(ISNUMBER(H332)),H332&lt;=0,AND(F332&lt;&gt;"Поступление",F332&lt;&gt;"Возврат")),NA(),IF(F332="Возврат",-ROUND(H332,2),ROUND(H332,2))))</x:f>
      </x:c>
      <x:c r="J332" s="19"/>
      <x:c r="K332" s="19"/>
      <x:c r="L332" s="19"/>
    </x:row>
    <x:row r="333" ht="26" customHeight="1">
      <x:c r="A333" s="17"/>
      <x:c r="B333" s="18"/>
      <x:c r="C333" s="17"/>
      <x:c r="D333" s="17"/>
      <x:c r="E333" s="9" t="str">
        <x:f>IF(A333="","",IF(COUNTIFS('По договорам'!$A$10:$A$109,D333)=0,"Нет договора",IF(COUNTIFS('По договорам'!$A$10:$A$109,D333)&gt;1,"Дубль договора",IF(INDEX('По договорам'!$B$10:$B$109,MATCH(D333,'По договорам'!$A$10:$A$109,0))="","Укажите клиента",INDEX('По договорам'!$B$10:$B$109,MATCH(D333,'По договорам'!$A$10:$A$109,0))))))</x:f>
      </x:c>
      <x:c r="F333" s="8"/>
      <x:c r="G333" s="8"/>
      <x:c r="H333" s="14"/>
      <x:c r="I333" s="16" t="str">
        <x:f>IF(A333="","",IF(OR(NOT(ISNUMBER(B333)),B333&lt;=0,C333="",D333="",NOT(ISNUMBER(H333)),H333&lt;=0,AND(F333&lt;&gt;"Поступление",F333&lt;&gt;"Возврат")),NA(),IF(F333="Возврат",-ROUND(H333,2),ROUND(H333,2))))</x:f>
      </x:c>
      <x:c r="J333" s="19"/>
      <x:c r="K333" s="19"/>
      <x:c r="L333" s="19"/>
    </x:row>
    <x:row r="334" ht="26" customHeight="1">
      <x:c r="A334" s="17"/>
      <x:c r="B334" s="18"/>
      <x:c r="C334" s="17"/>
      <x:c r="D334" s="17"/>
      <x:c r="E334" s="9" t="str">
        <x:f>IF(A334="","",IF(COUNTIFS('По договорам'!$A$10:$A$109,D334)=0,"Нет договора",IF(COUNTIFS('По договорам'!$A$10:$A$109,D334)&gt;1,"Дубль договора",IF(INDEX('По договорам'!$B$10:$B$109,MATCH(D334,'По договорам'!$A$10:$A$109,0))="","Укажите клиента",INDEX('По договорам'!$B$10:$B$109,MATCH(D334,'По договорам'!$A$10:$A$109,0))))))</x:f>
      </x:c>
      <x:c r="F334" s="8"/>
      <x:c r="G334" s="8"/>
      <x:c r="H334" s="14"/>
      <x:c r="I334" s="16" t="str">
        <x:f>IF(A334="","",IF(OR(NOT(ISNUMBER(B334)),B334&lt;=0,C334="",D334="",NOT(ISNUMBER(H334)),H334&lt;=0,AND(F334&lt;&gt;"Поступление",F334&lt;&gt;"Возврат")),NA(),IF(F334="Возврат",-ROUND(H334,2),ROUND(H334,2))))</x:f>
      </x:c>
      <x:c r="J334" s="19"/>
      <x:c r="K334" s="19"/>
      <x:c r="L334" s="19"/>
    </x:row>
    <x:row r="335" ht="26" customHeight="1">
      <x:c r="A335" s="17"/>
      <x:c r="B335" s="18"/>
      <x:c r="C335" s="17"/>
      <x:c r="D335" s="17"/>
      <x:c r="E335" s="9" t="str">
        <x:f>IF(A335="","",IF(COUNTIFS('По договорам'!$A$10:$A$109,D335)=0,"Нет договора",IF(COUNTIFS('По договорам'!$A$10:$A$109,D335)&gt;1,"Дубль договора",IF(INDEX('По договорам'!$B$10:$B$109,MATCH(D335,'По договорам'!$A$10:$A$109,0))="","Укажите клиента",INDEX('По договорам'!$B$10:$B$109,MATCH(D335,'По договорам'!$A$10:$A$109,0))))))</x:f>
      </x:c>
      <x:c r="F335" s="8"/>
      <x:c r="G335" s="8"/>
      <x:c r="H335" s="14"/>
      <x:c r="I335" s="16" t="str">
        <x:f>IF(A335="","",IF(OR(NOT(ISNUMBER(B335)),B335&lt;=0,C335="",D335="",NOT(ISNUMBER(H335)),H335&lt;=0,AND(F335&lt;&gt;"Поступление",F335&lt;&gt;"Возврат")),NA(),IF(F335="Возврат",-ROUND(H335,2),ROUND(H335,2))))</x:f>
      </x:c>
      <x:c r="J335" s="19"/>
      <x:c r="K335" s="19"/>
      <x:c r="L335" s="19"/>
    </x:row>
    <x:row r="336" ht="26" customHeight="1">
      <x:c r="A336" s="17"/>
      <x:c r="B336" s="18"/>
      <x:c r="C336" s="17"/>
      <x:c r="D336" s="17"/>
      <x:c r="E336" s="9" t="str">
        <x:f>IF(A336="","",IF(COUNTIFS('По договорам'!$A$10:$A$109,D336)=0,"Нет договора",IF(COUNTIFS('По договорам'!$A$10:$A$109,D336)&gt;1,"Дубль договора",IF(INDEX('По договорам'!$B$10:$B$109,MATCH(D336,'По договорам'!$A$10:$A$109,0))="","Укажите клиента",INDEX('По договорам'!$B$10:$B$109,MATCH(D336,'По договорам'!$A$10:$A$109,0))))))</x:f>
      </x:c>
      <x:c r="F336" s="8"/>
      <x:c r="G336" s="8"/>
      <x:c r="H336" s="14"/>
      <x:c r="I336" s="16" t="str">
        <x:f>IF(A336="","",IF(OR(NOT(ISNUMBER(B336)),B336&lt;=0,C336="",D336="",NOT(ISNUMBER(H336)),H336&lt;=0,AND(F336&lt;&gt;"Поступление",F336&lt;&gt;"Возврат")),NA(),IF(F336="Возврат",-ROUND(H336,2),ROUND(H336,2))))</x:f>
      </x:c>
      <x:c r="J336" s="19"/>
      <x:c r="K336" s="19"/>
      <x:c r="L336" s="19"/>
    </x:row>
    <x:row r="337" ht="26" customHeight="1">
      <x:c r="A337" s="17"/>
      <x:c r="B337" s="18"/>
      <x:c r="C337" s="17"/>
      <x:c r="D337" s="17"/>
      <x:c r="E337" s="9" t="str">
        <x:f>IF(A337="","",IF(COUNTIFS('По договорам'!$A$10:$A$109,D337)=0,"Нет договора",IF(COUNTIFS('По договорам'!$A$10:$A$109,D337)&gt;1,"Дубль договора",IF(INDEX('По договорам'!$B$10:$B$109,MATCH(D337,'По договорам'!$A$10:$A$109,0))="","Укажите клиента",INDEX('По договорам'!$B$10:$B$109,MATCH(D337,'По договорам'!$A$10:$A$109,0))))))</x:f>
      </x:c>
      <x:c r="F337" s="8"/>
      <x:c r="G337" s="8"/>
      <x:c r="H337" s="14"/>
      <x:c r="I337" s="16" t="str">
        <x:f>IF(A337="","",IF(OR(NOT(ISNUMBER(B337)),B337&lt;=0,C337="",D337="",NOT(ISNUMBER(H337)),H337&lt;=0,AND(F337&lt;&gt;"Поступление",F337&lt;&gt;"Возврат")),NA(),IF(F337="Возврат",-ROUND(H337,2),ROUND(H337,2))))</x:f>
      </x:c>
      <x:c r="J337" s="19"/>
      <x:c r="K337" s="19"/>
      <x:c r="L337" s="19"/>
    </x:row>
    <x:row r="338" ht="26" customHeight="1">
      <x:c r="A338" s="17"/>
      <x:c r="B338" s="18"/>
      <x:c r="C338" s="17"/>
      <x:c r="D338" s="17"/>
      <x:c r="E338" s="9" t="str">
        <x:f>IF(A338="","",IF(COUNTIFS('По договорам'!$A$10:$A$109,D338)=0,"Нет договора",IF(COUNTIFS('По договорам'!$A$10:$A$109,D338)&gt;1,"Дубль договора",IF(INDEX('По договорам'!$B$10:$B$109,MATCH(D338,'По договорам'!$A$10:$A$109,0))="","Укажите клиента",INDEX('По договорам'!$B$10:$B$109,MATCH(D338,'По договорам'!$A$10:$A$109,0))))))</x:f>
      </x:c>
      <x:c r="F338" s="8"/>
      <x:c r="G338" s="8"/>
      <x:c r="H338" s="14"/>
      <x:c r="I338" s="16" t="str">
        <x:f>IF(A338="","",IF(OR(NOT(ISNUMBER(B338)),B338&lt;=0,C338="",D338="",NOT(ISNUMBER(H338)),H338&lt;=0,AND(F338&lt;&gt;"Поступление",F338&lt;&gt;"Возврат")),NA(),IF(F338="Возврат",-ROUND(H338,2),ROUND(H338,2))))</x:f>
      </x:c>
      <x:c r="J338" s="19"/>
      <x:c r="K338" s="19"/>
      <x:c r="L338" s="19"/>
    </x:row>
    <x:row r="339" ht="26" customHeight="1">
      <x:c r="A339" s="17"/>
      <x:c r="B339" s="18"/>
      <x:c r="C339" s="17"/>
      <x:c r="D339" s="17"/>
      <x:c r="E339" s="9" t="str">
        <x:f>IF(A339="","",IF(COUNTIFS('По договорам'!$A$10:$A$109,D339)=0,"Нет договора",IF(COUNTIFS('По договорам'!$A$10:$A$109,D339)&gt;1,"Дубль договора",IF(INDEX('По договорам'!$B$10:$B$109,MATCH(D339,'По договорам'!$A$10:$A$109,0))="","Укажите клиента",INDEX('По договорам'!$B$10:$B$109,MATCH(D339,'По договорам'!$A$10:$A$109,0))))))</x:f>
      </x:c>
      <x:c r="F339" s="8"/>
      <x:c r="G339" s="8"/>
      <x:c r="H339" s="14"/>
      <x:c r="I339" s="16" t="str">
        <x:f>IF(A339="","",IF(OR(NOT(ISNUMBER(B339)),B339&lt;=0,C339="",D339="",NOT(ISNUMBER(H339)),H339&lt;=0,AND(F339&lt;&gt;"Поступление",F339&lt;&gt;"Возврат")),NA(),IF(F339="Возврат",-ROUND(H339,2),ROUND(H339,2))))</x:f>
      </x:c>
      <x:c r="J339" s="19"/>
      <x:c r="K339" s="19"/>
      <x:c r="L339" s="19"/>
    </x:row>
    <x:row r="340" ht="26" customHeight="1">
      <x:c r="A340" s="17"/>
      <x:c r="B340" s="18"/>
      <x:c r="C340" s="17"/>
      <x:c r="D340" s="17"/>
      <x:c r="E340" s="9" t="str">
        <x:f>IF(A340="","",IF(COUNTIFS('По договорам'!$A$10:$A$109,D340)=0,"Нет договора",IF(COUNTIFS('По договорам'!$A$10:$A$109,D340)&gt;1,"Дубль договора",IF(INDEX('По договорам'!$B$10:$B$109,MATCH(D340,'По договорам'!$A$10:$A$109,0))="","Укажите клиента",INDEX('По договорам'!$B$10:$B$109,MATCH(D340,'По договорам'!$A$10:$A$109,0))))))</x:f>
      </x:c>
      <x:c r="F340" s="8"/>
      <x:c r="G340" s="8"/>
      <x:c r="H340" s="14"/>
      <x:c r="I340" s="16" t="str">
        <x:f>IF(A340="","",IF(OR(NOT(ISNUMBER(B340)),B340&lt;=0,C340="",D340="",NOT(ISNUMBER(H340)),H340&lt;=0,AND(F340&lt;&gt;"Поступление",F340&lt;&gt;"Возврат")),NA(),IF(F340="Возврат",-ROUND(H340,2),ROUND(H340,2))))</x:f>
      </x:c>
      <x:c r="J340" s="19"/>
      <x:c r="K340" s="19"/>
      <x:c r="L340" s="19"/>
    </x:row>
    <x:row r="341" ht="26" customHeight="1">
      <x:c r="A341" s="17"/>
      <x:c r="B341" s="18"/>
      <x:c r="C341" s="17"/>
      <x:c r="D341" s="17"/>
      <x:c r="E341" s="9" t="str">
        <x:f>IF(A341="","",IF(COUNTIFS('По договорам'!$A$10:$A$109,D341)=0,"Нет договора",IF(COUNTIFS('По договорам'!$A$10:$A$109,D341)&gt;1,"Дубль договора",IF(INDEX('По договорам'!$B$10:$B$109,MATCH(D341,'По договорам'!$A$10:$A$109,0))="","Укажите клиента",INDEX('По договорам'!$B$10:$B$109,MATCH(D341,'По договорам'!$A$10:$A$109,0))))))</x:f>
      </x:c>
      <x:c r="F341" s="8"/>
      <x:c r="G341" s="8"/>
      <x:c r="H341" s="14"/>
      <x:c r="I341" s="16" t="str">
        <x:f>IF(A341="","",IF(OR(NOT(ISNUMBER(B341)),B341&lt;=0,C341="",D341="",NOT(ISNUMBER(H341)),H341&lt;=0,AND(F341&lt;&gt;"Поступление",F341&lt;&gt;"Возврат")),NA(),IF(F341="Возврат",-ROUND(H341,2),ROUND(H341,2))))</x:f>
      </x:c>
      <x:c r="J341" s="19"/>
      <x:c r="K341" s="19"/>
      <x:c r="L341" s="19"/>
    </x:row>
    <x:row r="342" ht="26" customHeight="1">
      <x:c r="A342" s="17"/>
      <x:c r="B342" s="18"/>
      <x:c r="C342" s="17"/>
      <x:c r="D342" s="17"/>
      <x:c r="E342" s="9" t="str">
        <x:f>IF(A342="","",IF(COUNTIFS('По договорам'!$A$10:$A$109,D342)=0,"Нет договора",IF(COUNTIFS('По договорам'!$A$10:$A$109,D342)&gt;1,"Дубль договора",IF(INDEX('По договорам'!$B$10:$B$109,MATCH(D342,'По договорам'!$A$10:$A$109,0))="","Укажите клиента",INDEX('По договорам'!$B$10:$B$109,MATCH(D342,'По договорам'!$A$10:$A$109,0))))))</x:f>
      </x:c>
      <x:c r="F342" s="8"/>
      <x:c r="G342" s="8"/>
      <x:c r="H342" s="14"/>
      <x:c r="I342" s="16" t="str">
        <x:f>IF(A342="","",IF(OR(NOT(ISNUMBER(B342)),B342&lt;=0,C342="",D342="",NOT(ISNUMBER(H342)),H342&lt;=0,AND(F342&lt;&gt;"Поступление",F342&lt;&gt;"Возврат")),NA(),IF(F342="Возврат",-ROUND(H342,2),ROUND(H342,2))))</x:f>
      </x:c>
      <x:c r="J342" s="19"/>
      <x:c r="K342" s="19"/>
      <x:c r="L342" s="19"/>
    </x:row>
    <x:row r="343" ht="26" customHeight="1">
      <x:c r="A343" s="17"/>
      <x:c r="B343" s="18"/>
      <x:c r="C343" s="17"/>
      <x:c r="D343" s="17"/>
      <x:c r="E343" s="9" t="str">
        <x:f>IF(A343="","",IF(COUNTIFS('По договорам'!$A$10:$A$109,D343)=0,"Нет договора",IF(COUNTIFS('По договорам'!$A$10:$A$109,D343)&gt;1,"Дубль договора",IF(INDEX('По договорам'!$B$10:$B$109,MATCH(D343,'По договорам'!$A$10:$A$109,0))="","Укажите клиента",INDEX('По договорам'!$B$10:$B$109,MATCH(D343,'По договорам'!$A$10:$A$109,0))))))</x:f>
      </x:c>
      <x:c r="F343" s="8"/>
      <x:c r="G343" s="8"/>
      <x:c r="H343" s="14"/>
      <x:c r="I343" s="16" t="str">
        <x:f>IF(A343="","",IF(OR(NOT(ISNUMBER(B343)),B343&lt;=0,C343="",D343="",NOT(ISNUMBER(H343)),H343&lt;=0,AND(F343&lt;&gt;"Поступление",F343&lt;&gt;"Возврат")),NA(),IF(F343="Возврат",-ROUND(H343,2),ROUND(H343,2))))</x:f>
      </x:c>
      <x:c r="J343" s="19"/>
      <x:c r="K343" s="19"/>
      <x:c r="L343" s="19"/>
    </x:row>
    <x:row r="344" ht="26" customHeight="1">
      <x:c r="A344" s="17"/>
      <x:c r="B344" s="18"/>
      <x:c r="C344" s="17"/>
      <x:c r="D344" s="17"/>
      <x:c r="E344" s="9" t="str">
        <x:f>IF(A344="","",IF(COUNTIFS('По договорам'!$A$10:$A$109,D344)=0,"Нет договора",IF(COUNTIFS('По договорам'!$A$10:$A$109,D344)&gt;1,"Дубль договора",IF(INDEX('По договорам'!$B$10:$B$109,MATCH(D344,'По договорам'!$A$10:$A$109,0))="","Укажите клиента",INDEX('По договорам'!$B$10:$B$109,MATCH(D344,'По договорам'!$A$10:$A$109,0))))))</x:f>
      </x:c>
      <x:c r="F344" s="8"/>
      <x:c r="G344" s="8"/>
      <x:c r="H344" s="14"/>
      <x:c r="I344" s="16" t="str">
        <x:f>IF(A344="","",IF(OR(NOT(ISNUMBER(B344)),B344&lt;=0,C344="",D344="",NOT(ISNUMBER(H344)),H344&lt;=0,AND(F344&lt;&gt;"Поступление",F344&lt;&gt;"Возврат")),NA(),IF(F344="Возврат",-ROUND(H344,2),ROUND(H344,2))))</x:f>
      </x:c>
      <x:c r="J344" s="19"/>
      <x:c r="K344" s="19"/>
      <x:c r="L344" s="19"/>
    </x:row>
    <x:row r="345" ht="26" customHeight="1">
      <x:c r="A345" s="17"/>
      <x:c r="B345" s="18"/>
      <x:c r="C345" s="17"/>
      <x:c r="D345" s="17"/>
      <x:c r="E345" s="9" t="str">
        <x:f>IF(A345="","",IF(COUNTIFS('По договорам'!$A$10:$A$109,D345)=0,"Нет договора",IF(COUNTIFS('По договорам'!$A$10:$A$109,D345)&gt;1,"Дубль договора",IF(INDEX('По договорам'!$B$10:$B$109,MATCH(D345,'По договорам'!$A$10:$A$109,0))="","Укажите клиента",INDEX('По договорам'!$B$10:$B$109,MATCH(D345,'По договорам'!$A$10:$A$109,0))))))</x:f>
      </x:c>
      <x:c r="F345" s="8"/>
      <x:c r="G345" s="8"/>
      <x:c r="H345" s="14"/>
      <x:c r="I345" s="16" t="str">
        <x:f>IF(A345="","",IF(OR(NOT(ISNUMBER(B345)),B345&lt;=0,C345="",D345="",NOT(ISNUMBER(H345)),H345&lt;=0,AND(F345&lt;&gt;"Поступление",F345&lt;&gt;"Возврат")),NA(),IF(F345="Возврат",-ROUND(H345,2),ROUND(H345,2))))</x:f>
      </x:c>
      <x:c r="J345" s="19"/>
      <x:c r="K345" s="19"/>
      <x:c r="L345" s="19"/>
    </x:row>
    <x:row r="346" ht="26" customHeight="1">
      <x:c r="A346" s="17"/>
      <x:c r="B346" s="18"/>
      <x:c r="C346" s="17"/>
      <x:c r="D346" s="17"/>
      <x:c r="E346" s="9" t="str">
        <x:f>IF(A346="","",IF(COUNTIFS('По договорам'!$A$10:$A$109,D346)=0,"Нет договора",IF(COUNTIFS('По договорам'!$A$10:$A$109,D346)&gt;1,"Дубль договора",IF(INDEX('По договорам'!$B$10:$B$109,MATCH(D346,'По договорам'!$A$10:$A$109,0))="","Укажите клиента",INDEX('По договорам'!$B$10:$B$109,MATCH(D346,'По договорам'!$A$10:$A$109,0))))))</x:f>
      </x:c>
      <x:c r="F346" s="8"/>
      <x:c r="G346" s="8"/>
      <x:c r="H346" s="14"/>
      <x:c r="I346" s="16" t="str">
        <x:f>IF(A346="","",IF(OR(NOT(ISNUMBER(B346)),B346&lt;=0,C346="",D346="",NOT(ISNUMBER(H346)),H346&lt;=0,AND(F346&lt;&gt;"Поступление",F346&lt;&gt;"Возврат")),NA(),IF(F346="Возврат",-ROUND(H346,2),ROUND(H346,2))))</x:f>
      </x:c>
      <x:c r="J346" s="19"/>
      <x:c r="K346" s="19"/>
      <x:c r="L346" s="19"/>
    </x:row>
    <x:row r="347" ht="26" customHeight="1">
      <x:c r="A347" s="17"/>
      <x:c r="B347" s="18"/>
      <x:c r="C347" s="17"/>
      <x:c r="D347" s="17"/>
      <x:c r="E347" s="9" t="str">
        <x:f>IF(A347="","",IF(COUNTIFS('По договорам'!$A$10:$A$109,D347)=0,"Нет договора",IF(COUNTIFS('По договорам'!$A$10:$A$109,D347)&gt;1,"Дубль договора",IF(INDEX('По договорам'!$B$10:$B$109,MATCH(D347,'По договорам'!$A$10:$A$109,0))="","Укажите клиента",INDEX('По договорам'!$B$10:$B$109,MATCH(D347,'По договорам'!$A$10:$A$109,0))))))</x:f>
      </x:c>
      <x:c r="F347" s="8"/>
      <x:c r="G347" s="8"/>
      <x:c r="H347" s="14"/>
      <x:c r="I347" s="16" t="str">
        <x:f>IF(A347="","",IF(OR(NOT(ISNUMBER(B347)),B347&lt;=0,C347="",D347="",NOT(ISNUMBER(H347)),H347&lt;=0,AND(F347&lt;&gt;"Поступление",F347&lt;&gt;"Возврат")),NA(),IF(F347="Возврат",-ROUND(H347,2),ROUND(H347,2))))</x:f>
      </x:c>
      <x:c r="J347" s="19"/>
      <x:c r="K347" s="19"/>
      <x:c r="L347" s="19"/>
    </x:row>
    <x:row r="348" ht="26" customHeight="1">
      <x:c r="A348" s="17"/>
      <x:c r="B348" s="18"/>
      <x:c r="C348" s="17"/>
      <x:c r="D348" s="17"/>
      <x:c r="E348" s="9" t="str">
        <x:f>IF(A348="","",IF(COUNTIFS('По договорам'!$A$10:$A$109,D348)=0,"Нет договора",IF(COUNTIFS('По договорам'!$A$10:$A$109,D348)&gt;1,"Дубль договора",IF(INDEX('По договорам'!$B$10:$B$109,MATCH(D348,'По договорам'!$A$10:$A$109,0))="","Укажите клиента",INDEX('По договорам'!$B$10:$B$109,MATCH(D348,'По договорам'!$A$10:$A$109,0))))))</x:f>
      </x:c>
      <x:c r="F348" s="8"/>
      <x:c r="G348" s="8"/>
      <x:c r="H348" s="14"/>
      <x:c r="I348" s="16" t="str">
        <x:f>IF(A348="","",IF(OR(NOT(ISNUMBER(B348)),B348&lt;=0,C348="",D348="",NOT(ISNUMBER(H348)),H348&lt;=0,AND(F348&lt;&gt;"Поступление",F348&lt;&gt;"Возврат")),NA(),IF(F348="Возврат",-ROUND(H348,2),ROUND(H348,2))))</x:f>
      </x:c>
      <x:c r="J348" s="19"/>
      <x:c r="K348" s="19"/>
      <x:c r="L348" s="19"/>
    </x:row>
    <x:row r="349" ht="26" customHeight="1">
      <x:c r="A349" s="17"/>
      <x:c r="B349" s="18"/>
      <x:c r="C349" s="17"/>
      <x:c r="D349" s="17"/>
      <x:c r="E349" s="9" t="str">
        <x:f>IF(A349="","",IF(COUNTIFS('По договорам'!$A$10:$A$109,D349)=0,"Нет договора",IF(COUNTIFS('По договорам'!$A$10:$A$109,D349)&gt;1,"Дубль договора",IF(INDEX('По договорам'!$B$10:$B$109,MATCH(D349,'По договорам'!$A$10:$A$109,0))="","Укажите клиента",INDEX('По договорам'!$B$10:$B$109,MATCH(D349,'По договорам'!$A$10:$A$109,0))))))</x:f>
      </x:c>
      <x:c r="F349" s="8"/>
      <x:c r="G349" s="8"/>
      <x:c r="H349" s="14"/>
      <x:c r="I349" s="16" t="str">
        <x:f>IF(A349="","",IF(OR(NOT(ISNUMBER(B349)),B349&lt;=0,C349="",D349="",NOT(ISNUMBER(H349)),H349&lt;=0,AND(F349&lt;&gt;"Поступление",F349&lt;&gt;"Возврат")),NA(),IF(F349="Возврат",-ROUND(H349,2),ROUND(H349,2))))</x:f>
      </x:c>
      <x:c r="J349" s="19"/>
      <x:c r="K349" s="19"/>
      <x:c r="L349" s="19"/>
    </x:row>
    <x:row r="350" ht="26" customHeight="1">
      <x:c r="A350" s="17"/>
      <x:c r="B350" s="18"/>
      <x:c r="C350" s="17"/>
      <x:c r="D350" s="17"/>
      <x:c r="E350" s="9" t="str">
        <x:f>IF(A350="","",IF(COUNTIFS('По договорам'!$A$10:$A$109,D350)=0,"Нет договора",IF(COUNTIFS('По договорам'!$A$10:$A$109,D350)&gt;1,"Дубль договора",IF(INDEX('По договорам'!$B$10:$B$109,MATCH(D350,'По договорам'!$A$10:$A$109,0))="","Укажите клиента",INDEX('По договорам'!$B$10:$B$109,MATCH(D350,'По договорам'!$A$10:$A$109,0))))))</x:f>
      </x:c>
      <x:c r="F350" s="8"/>
      <x:c r="G350" s="8"/>
      <x:c r="H350" s="14"/>
      <x:c r="I350" s="16" t="str">
        <x:f>IF(A350="","",IF(OR(NOT(ISNUMBER(B350)),B350&lt;=0,C350="",D350="",NOT(ISNUMBER(H350)),H350&lt;=0,AND(F350&lt;&gt;"Поступление",F350&lt;&gt;"Возврат")),NA(),IF(F350="Возврат",-ROUND(H350,2),ROUND(H350,2))))</x:f>
      </x:c>
      <x:c r="J350" s="19"/>
      <x:c r="K350" s="19"/>
      <x:c r="L350" s="19"/>
    </x:row>
    <x:row r="351" ht="26" customHeight="1">
      <x:c r="A351" s="17"/>
      <x:c r="B351" s="18"/>
      <x:c r="C351" s="17"/>
      <x:c r="D351" s="17"/>
      <x:c r="E351" s="9" t="str">
        <x:f>IF(A351="","",IF(COUNTIFS('По договорам'!$A$10:$A$109,D351)=0,"Нет договора",IF(COUNTIFS('По договорам'!$A$10:$A$109,D351)&gt;1,"Дубль договора",IF(INDEX('По договорам'!$B$10:$B$109,MATCH(D351,'По договорам'!$A$10:$A$109,0))="","Укажите клиента",INDEX('По договорам'!$B$10:$B$109,MATCH(D351,'По договорам'!$A$10:$A$109,0))))))</x:f>
      </x:c>
      <x:c r="F351" s="8"/>
      <x:c r="G351" s="8"/>
      <x:c r="H351" s="14"/>
      <x:c r="I351" s="16" t="str">
        <x:f>IF(A351="","",IF(OR(NOT(ISNUMBER(B351)),B351&lt;=0,C351="",D351="",NOT(ISNUMBER(H351)),H351&lt;=0,AND(F351&lt;&gt;"Поступление",F351&lt;&gt;"Возврат")),NA(),IF(F351="Возврат",-ROUND(H351,2),ROUND(H351,2))))</x:f>
      </x:c>
      <x:c r="J351" s="19"/>
      <x:c r="K351" s="19"/>
      <x:c r="L351" s="19"/>
    </x:row>
    <x:row r="352" ht="26" customHeight="1">
      <x:c r="A352" s="17"/>
      <x:c r="B352" s="18"/>
      <x:c r="C352" s="17"/>
      <x:c r="D352" s="17"/>
      <x:c r="E352" s="9" t="str">
        <x:f>IF(A352="","",IF(COUNTIFS('По договорам'!$A$10:$A$109,D352)=0,"Нет договора",IF(COUNTIFS('По договорам'!$A$10:$A$109,D352)&gt;1,"Дубль договора",IF(INDEX('По договорам'!$B$10:$B$109,MATCH(D352,'По договорам'!$A$10:$A$109,0))="","Укажите клиента",INDEX('По договорам'!$B$10:$B$109,MATCH(D352,'По договорам'!$A$10:$A$109,0))))))</x:f>
      </x:c>
      <x:c r="F352" s="8"/>
      <x:c r="G352" s="8"/>
      <x:c r="H352" s="14"/>
      <x:c r="I352" s="16" t="str">
        <x:f>IF(A352="","",IF(OR(NOT(ISNUMBER(B352)),B352&lt;=0,C352="",D352="",NOT(ISNUMBER(H352)),H352&lt;=0,AND(F352&lt;&gt;"Поступление",F352&lt;&gt;"Возврат")),NA(),IF(F352="Возврат",-ROUND(H352,2),ROUND(H352,2))))</x:f>
      </x:c>
      <x:c r="J352" s="19"/>
      <x:c r="K352" s="19"/>
      <x:c r="L352" s="19"/>
    </x:row>
    <x:row r="353" ht="26" customHeight="1">
      <x:c r="A353" s="17"/>
      <x:c r="B353" s="18"/>
      <x:c r="C353" s="17"/>
      <x:c r="D353" s="17"/>
      <x:c r="E353" s="9" t="str">
        <x:f>IF(A353="","",IF(COUNTIFS('По договорам'!$A$10:$A$109,D353)=0,"Нет договора",IF(COUNTIFS('По договорам'!$A$10:$A$109,D353)&gt;1,"Дубль договора",IF(INDEX('По договорам'!$B$10:$B$109,MATCH(D353,'По договорам'!$A$10:$A$109,0))="","Укажите клиента",INDEX('По договорам'!$B$10:$B$109,MATCH(D353,'По договорам'!$A$10:$A$109,0))))))</x:f>
      </x:c>
      <x:c r="F353" s="8"/>
      <x:c r="G353" s="8"/>
      <x:c r="H353" s="14"/>
      <x:c r="I353" s="16" t="str">
        <x:f>IF(A353="","",IF(OR(NOT(ISNUMBER(B353)),B353&lt;=0,C353="",D353="",NOT(ISNUMBER(H353)),H353&lt;=0,AND(F353&lt;&gt;"Поступление",F353&lt;&gt;"Возврат")),NA(),IF(F353="Возврат",-ROUND(H353,2),ROUND(H353,2))))</x:f>
      </x:c>
      <x:c r="J353" s="19"/>
      <x:c r="K353" s="19"/>
      <x:c r="L353" s="19"/>
    </x:row>
    <x:row r="354" ht="26" customHeight="1">
      <x:c r="A354" s="17"/>
      <x:c r="B354" s="18"/>
      <x:c r="C354" s="17"/>
      <x:c r="D354" s="17"/>
      <x:c r="E354" s="9" t="str">
        <x:f>IF(A354="","",IF(COUNTIFS('По договорам'!$A$10:$A$109,D354)=0,"Нет договора",IF(COUNTIFS('По договорам'!$A$10:$A$109,D354)&gt;1,"Дубль договора",IF(INDEX('По договорам'!$B$10:$B$109,MATCH(D354,'По договорам'!$A$10:$A$109,0))="","Укажите клиента",INDEX('По договорам'!$B$10:$B$109,MATCH(D354,'По договорам'!$A$10:$A$109,0))))))</x:f>
      </x:c>
      <x:c r="F354" s="8"/>
      <x:c r="G354" s="8"/>
      <x:c r="H354" s="14"/>
      <x:c r="I354" s="16" t="str">
        <x:f>IF(A354="","",IF(OR(NOT(ISNUMBER(B354)),B354&lt;=0,C354="",D354="",NOT(ISNUMBER(H354)),H354&lt;=0,AND(F354&lt;&gt;"Поступление",F354&lt;&gt;"Возврат")),NA(),IF(F354="Возврат",-ROUND(H354,2),ROUND(H354,2))))</x:f>
      </x:c>
      <x:c r="J354" s="19"/>
      <x:c r="K354" s="19"/>
      <x:c r="L354" s="19"/>
    </x:row>
    <x:row r="355" ht="26" customHeight="1">
      <x:c r="A355" s="17"/>
      <x:c r="B355" s="18"/>
      <x:c r="C355" s="17"/>
      <x:c r="D355" s="17"/>
      <x:c r="E355" s="9" t="str">
        <x:f>IF(A355="","",IF(COUNTIFS('По договорам'!$A$10:$A$109,D355)=0,"Нет договора",IF(COUNTIFS('По договорам'!$A$10:$A$109,D355)&gt;1,"Дубль договора",IF(INDEX('По договорам'!$B$10:$B$109,MATCH(D355,'По договорам'!$A$10:$A$109,0))="","Укажите клиента",INDEX('По договорам'!$B$10:$B$109,MATCH(D355,'По договорам'!$A$10:$A$109,0))))))</x:f>
      </x:c>
      <x:c r="F355" s="8"/>
      <x:c r="G355" s="8"/>
      <x:c r="H355" s="14"/>
      <x:c r="I355" s="16" t="str">
        <x:f>IF(A355="","",IF(OR(NOT(ISNUMBER(B355)),B355&lt;=0,C355="",D355="",NOT(ISNUMBER(H355)),H355&lt;=0,AND(F355&lt;&gt;"Поступление",F355&lt;&gt;"Возврат")),NA(),IF(F355="Возврат",-ROUND(H355,2),ROUND(H355,2))))</x:f>
      </x:c>
      <x:c r="J355" s="19"/>
      <x:c r="K355" s="19"/>
      <x:c r="L355" s="19"/>
    </x:row>
    <x:row r="356" ht="26" customHeight="1">
      <x:c r="A356" s="17"/>
      <x:c r="B356" s="18"/>
      <x:c r="C356" s="17"/>
      <x:c r="D356" s="17"/>
      <x:c r="E356" s="9" t="str">
        <x:f>IF(A356="","",IF(COUNTIFS('По договорам'!$A$10:$A$109,D356)=0,"Нет договора",IF(COUNTIFS('По договорам'!$A$10:$A$109,D356)&gt;1,"Дубль договора",IF(INDEX('По договорам'!$B$10:$B$109,MATCH(D356,'По договорам'!$A$10:$A$109,0))="","Укажите клиента",INDEX('По договорам'!$B$10:$B$109,MATCH(D356,'По договорам'!$A$10:$A$109,0))))))</x:f>
      </x:c>
      <x:c r="F356" s="8"/>
      <x:c r="G356" s="8"/>
      <x:c r="H356" s="14"/>
      <x:c r="I356" s="16" t="str">
        <x:f>IF(A356="","",IF(OR(NOT(ISNUMBER(B356)),B356&lt;=0,C356="",D356="",NOT(ISNUMBER(H356)),H356&lt;=0,AND(F356&lt;&gt;"Поступление",F356&lt;&gt;"Возврат")),NA(),IF(F356="Возврат",-ROUND(H356,2),ROUND(H356,2))))</x:f>
      </x:c>
      <x:c r="J356" s="19"/>
      <x:c r="K356" s="19"/>
      <x:c r="L356" s="19"/>
    </x:row>
    <x:row r="357" ht="26" customHeight="1">
      <x:c r="A357" s="17"/>
      <x:c r="B357" s="18"/>
      <x:c r="C357" s="17"/>
      <x:c r="D357" s="17"/>
      <x:c r="E357" s="9" t="str">
        <x:f>IF(A357="","",IF(COUNTIFS('По договорам'!$A$10:$A$109,D357)=0,"Нет договора",IF(COUNTIFS('По договорам'!$A$10:$A$109,D357)&gt;1,"Дубль договора",IF(INDEX('По договорам'!$B$10:$B$109,MATCH(D357,'По договорам'!$A$10:$A$109,0))="","Укажите клиента",INDEX('По договорам'!$B$10:$B$109,MATCH(D357,'По договорам'!$A$10:$A$109,0))))))</x:f>
      </x:c>
      <x:c r="F357" s="8"/>
      <x:c r="G357" s="8"/>
      <x:c r="H357" s="14"/>
      <x:c r="I357" s="16" t="str">
        <x:f>IF(A357="","",IF(OR(NOT(ISNUMBER(B357)),B357&lt;=0,C357="",D357="",NOT(ISNUMBER(H357)),H357&lt;=0,AND(F357&lt;&gt;"Поступление",F357&lt;&gt;"Возврат")),NA(),IF(F357="Возврат",-ROUND(H357,2),ROUND(H357,2))))</x:f>
      </x:c>
      <x:c r="J357" s="19"/>
      <x:c r="K357" s="19"/>
      <x:c r="L357" s="19"/>
    </x:row>
    <x:row r="358" ht="26" customHeight="1">
      <x:c r="A358" s="17"/>
      <x:c r="B358" s="18"/>
      <x:c r="C358" s="17"/>
      <x:c r="D358" s="17"/>
      <x:c r="E358" s="9" t="str">
        <x:f>IF(A358="","",IF(COUNTIFS('По договорам'!$A$10:$A$109,D358)=0,"Нет договора",IF(COUNTIFS('По договорам'!$A$10:$A$109,D358)&gt;1,"Дубль договора",IF(INDEX('По договорам'!$B$10:$B$109,MATCH(D358,'По договорам'!$A$10:$A$109,0))="","Укажите клиента",INDEX('По договорам'!$B$10:$B$109,MATCH(D358,'По договорам'!$A$10:$A$109,0))))))</x:f>
      </x:c>
      <x:c r="F358" s="8"/>
      <x:c r="G358" s="8"/>
      <x:c r="H358" s="14"/>
      <x:c r="I358" s="16" t="str">
        <x:f>IF(A358="","",IF(OR(NOT(ISNUMBER(B358)),B358&lt;=0,C358="",D358="",NOT(ISNUMBER(H358)),H358&lt;=0,AND(F358&lt;&gt;"Поступление",F358&lt;&gt;"Возврат")),NA(),IF(F358="Возврат",-ROUND(H358,2),ROUND(H358,2))))</x:f>
      </x:c>
      <x:c r="J358" s="19"/>
      <x:c r="K358" s="19"/>
      <x:c r="L358" s="19"/>
    </x:row>
    <x:row r="359" ht="26" customHeight="1">
      <x:c r="A359" s="17"/>
      <x:c r="B359" s="18"/>
      <x:c r="C359" s="17"/>
      <x:c r="D359" s="17"/>
      <x:c r="E359" s="9" t="str">
        <x:f>IF(A359="","",IF(COUNTIFS('По договорам'!$A$10:$A$109,D359)=0,"Нет договора",IF(COUNTIFS('По договорам'!$A$10:$A$109,D359)&gt;1,"Дубль договора",IF(INDEX('По договорам'!$B$10:$B$109,MATCH(D359,'По договорам'!$A$10:$A$109,0))="","Укажите клиента",INDEX('По договорам'!$B$10:$B$109,MATCH(D359,'По договорам'!$A$10:$A$109,0))))))</x:f>
      </x:c>
      <x:c r="F359" s="8"/>
      <x:c r="G359" s="8"/>
      <x:c r="H359" s="14"/>
      <x:c r="I359" s="16" t="str">
        <x:f>IF(A359="","",IF(OR(NOT(ISNUMBER(B359)),B359&lt;=0,C359="",D359="",NOT(ISNUMBER(H359)),H359&lt;=0,AND(F359&lt;&gt;"Поступление",F359&lt;&gt;"Возврат")),NA(),IF(F359="Возврат",-ROUND(H359,2),ROUND(H359,2))))</x:f>
      </x:c>
      <x:c r="J359" s="19"/>
      <x:c r="K359" s="19"/>
      <x:c r="L359" s="19"/>
    </x:row>
    <x:row r="360" ht="26" customHeight="1">
      <x:c r="A360" s="17"/>
      <x:c r="B360" s="18"/>
      <x:c r="C360" s="17"/>
      <x:c r="D360" s="17"/>
      <x:c r="E360" s="9" t="str">
        <x:f>IF(A360="","",IF(COUNTIFS('По договорам'!$A$10:$A$109,D360)=0,"Нет договора",IF(COUNTIFS('По договорам'!$A$10:$A$109,D360)&gt;1,"Дубль договора",IF(INDEX('По договорам'!$B$10:$B$109,MATCH(D360,'По договорам'!$A$10:$A$109,0))="","Укажите клиента",INDEX('По договорам'!$B$10:$B$109,MATCH(D360,'По договорам'!$A$10:$A$109,0))))))</x:f>
      </x:c>
      <x:c r="F360" s="8"/>
      <x:c r="G360" s="8"/>
      <x:c r="H360" s="14"/>
      <x:c r="I360" s="16" t="str">
        <x:f>IF(A360="","",IF(OR(NOT(ISNUMBER(B360)),B360&lt;=0,C360="",D360="",NOT(ISNUMBER(H360)),H360&lt;=0,AND(F360&lt;&gt;"Поступление",F360&lt;&gt;"Возврат")),NA(),IF(F360="Возврат",-ROUND(H360,2),ROUND(H360,2))))</x:f>
      </x:c>
      <x:c r="J360" s="19"/>
      <x:c r="K360" s="19"/>
      <x:c r="L360" s="19"/>
    </x:row>
    <x:row r="361" ht="26" customHeight="1">
      <x:c r="A361" s="17"/>
      <x:c r="B361" s="18"/>
      <x:c r="C361" s="17"/>
      <x:c r="D361" s="17"/>
      <x:c r="E361" s="9" t="str">
        <x:f>IF(A361="","",IF(COUNTIFS('По договорам'!$A$10:$A$109,D361)=0,"Нет договора",IF(COUNTIFS('По договорам'!$A$10:$A$109,D361)&gt;1,"Дубль договора",IF(INDEX('По договорам'!$B$10:$B$109,MATCH(D361,'По договорам'!$A$10:$A$109,0))="","Укажите клиента",INDEX('По договорам'!$B$10:$B$109,MATCH(D361,'По договорам'!$A$10:$A$109,0))))))</x:f>
      </x:c>
      <x:c r="F361" s="8"/>
      <x:c r="G361" s="8"/>
      <x:c r="H361" s="14"/>
      <x:c r="I361" s="16" t="str">
        <x:f>IF(A361="","",IF(OR(NOT(ISNUMBER(B361)),B361&lt;=0,C361="",D361="",NOT(ISNUMBER(H361)),H361&lt;=0,AND(F361&lt;&gt;"Поступление",F361&lt;&gt;"Возврат")),NA(),IF(F361="Возврат",-ROUND(H361,2),ROUND(H361,2))))</x:f>
      </x:c>
      <x:c r="J361" s="19"/>
      <x:c r="K361" s="19"/>
      <x:c r="L361" s="19"/>
    </x:row>
    <x:row r="362" ht="26" customHeight="1">
      <x:c r="A362" s="17"/>
      <x:c r="B362" s="18"/>
      <x:c r="C362" s="17"/>
      <x:c r="D362" s="17"/>
      <x:c r="E362" s="9" t="str">
        <x:f>IF(A362="","",IF(COUNTIFS('По договорам'!$A$10:$A$109,D362)=0,"Нет договора",IF(COUNTIFS('По договорам'!$A$10:$A$109,D362)&gt;1,"Дубль договора",IF(INDEX('По договорам'!$B$10:$B$109,MATCH(D362,'По договорам'!$A$10:$A$109,0))="","Укажите клиента",INDEX('По договорам'!$B$10:$B$109,MATCH(D362,'По договорам'!$A$10:$A$109,0))))))</x:f>
      </x:c>
      <x:c r="F362" s="8"/>
      <x:c r="G362" s="8"/>
      <x:c r="H362" s="14"/>
      <x:c r="I362" s="16" t="str">
        <x:f>IF(A362="","",IF(OR(NOT(ISNUMBER(B362)),B362&lt;=0,C362="",D362="",NOT(ISNUMBER(H362)),H362&lt;=0,AND(F362&lt;&gt;"Поступление",F362&lt;&gt;"Возврат")),NA(),IF(F362="Возврат",-ROUND(H362,2),ROUND(H362,2))))</x:f>
      </x:c>
      <x:c r="J362" s="19"/>
      <x:c r="K362" s="19"/>
      <x:c r="L362" s="19"/>
    </x:row>
    <x:row r="363" ht="26" customHeight="1">
      <x:c r="A363" s="17"/>
      <x:c r="B363" s="18"/>
      <x:c r="C363" s="17"/>
      <x:c r="D363" s="17"/>
      <x:c r="E363" s="9" t="str">
        <x:f>IF(A363="","",IF(COUNTIFS('По договорам'!$A$10:$A$109,D363)=0,"Нет договора",IF(COUNTIFS('По договорам'!$A$10:$A$109,D363)&gt;1,"Дубль договора",IF(INDEX('По договорам'!$B$10:$B$109,MATCH(D363,'По договорам'!$A$10:$A$109,0))="","Укажите клиента",INDEX('По договорам'!$B$10:$B$109,MATCH(D363,'По договорам'!$A$10:$A$109,0))))))</x:f>
      </x:c>
      <x:c r="F363" s="8"/>
      <x:c r="G363" s="8"/>
      <x:c r="H363" s="14"/>
      <x:c r="I363" s="16" t="str">
        <x:f>IF(A363="","",IF(OR(NOT(ISNUMBER(B363)),B363&lt;=0,C363="",D363="",NOT(ISNUMBER(H363)),H363&lt;=0,AND(F363&lt;&gt;"Поступление",F363&lt;&gt;"Возврат")),NA(),IF(F363="Возврат",-ROUND(H363,2),ROUND(H363,2))))</x:f>
      </x:c>
      <x:c r="J363" s="19"/>
      <x:c r="K363" s="19"/>
      <x:c r="L363" s="19"/>
    </x:row>
    <x:row r="364" ht="26" customHeight="1">
      <x:c r="A364" s="17"/>
      <x:c r="B364" s="18"/>
      <x:c r="C364" s="17"/>
      <x:c r="D364" s="17"/>
      <x:c r="E364" s="9" t="str">
        <x:f>IF(A364="","",IF(COUNTIFS('По договорам'!$A$10:$A$109,D364)=0,"Нет договора",IF(COUNTIFS('По договорам'!$A$10:$A$109,D364)&gt;1,"Дубль договора",IF(INDEX('По договорам'!$B$10:$B$109,MATCH(D364,'По договорам'!$A$10:$A$109,0))="","Укажите клиента",INDEX('По договорам'!$B$10:$B$109,MATCH(D364,'По договорам'!$A$10:$A$109,0))))))</x:f>
      </x:c>
      <x:c r="F364" s="8"/>
      <x:c r="G364" s="8"/>
      <x:c r="H364" s="14"/>
      <x:c r="I364" s="16" t="str">
        <x:f>IF(A364="","",IF(OR(NOT(ISNUMBER(B364)),B364&lt;=0,C364="",D364="",NOT(ISNUMBER(H364)),H364&lt;=0,AND(F364&lt;&gt;"Поступление",F364&lt;&gt;"Возврат")),NA(),IF(F364="Возврат",-ROUND(H364,2),ROUND(H364,2))))</x:f>
      </x:c>
      <x:c r="J364" s="19"/>
      <x:c r="K364" s="19"/>
      <x:c r="L364" s="19"/>
    </x:row>
    <x:row r="365" ht="26" customHeight="1">
      <x:c r="A365" s="17"/>
      <x:c r="B365" s="18"/>
      <x:c r="C365" s="17"/>
      <x:c r="D365" s="17"/>
      <x:c r="E365" s="9" t="str">
        <x:f>IF(A365="","",IF(COUNTIFS('По договорам'!$A$10:$A$109,D365)=0,"Нет договора",IF(COUNTIFS('По договорам'!$A$10:$A$109,D365)&gt;1,"Дубль договора",IF(INDEX('По договорам'!$B$10:$B$109,MATCH(D365,'По договорам'!$A$10:$A$109,0))="","Укажите клиента",INDEX('По договорам'!$B$10:$B$109,MATCH(D365,'По договорам'!$A$10:$A$109,0))))))</x:f>
      </x:c>
      <x:c r="F365" s="8"/>
      <x:c r="G365" s="8"/>
      <x:c r="H365" s="14"/>
      <x:c r="I365" s="16" t="str">
        <x:f>IF(A365="","",IF(OR(NOT(ISNUMBER(B365)),B365&lt;=0,C365="",D365="",NOT(ISNUMBER(H365)),H365&lt;=0,AND(F365&lt;&gt;"Поступление",F365&lt;&gt;"Возврат")),NA(),IF(F365="Возврат",-ROUND(H365,2),ROUND(H365,2))))</x:f>
      </x:c>
      <x:c r="J365" s="19"/>
      <x:c r="K365" s="19"/>
      <x:c r="L365" s="19"/>
    </x:row>
    <x:row r="366" ht="26" customHeight="1">
      <x:c r="A366" s="17"/>
      <x:c r="B366" s="18"/>
      <x:c r="C366" s="17"/>
      <x:c r="D366" s="17"/>
      <x:c r="E366" s="9" t="str">
        <x:f>IF(A366="","",IF(COUNTIFS('По договорам'!$A$10:$A$109,D366)=0,"Нет договора",IF(COUNTIFS('По договорам'!$A$10:$A$109,D366)&gt;1,"Дубль договора",IF(INDEX('По договорам'!$B$10:$B$109,MATCH(D366,'По договорам'!$A$10:$A$109,0))="","Укажите клиента",INDEX('По договорам'!$B$10:$B$109,MATCH(D366,'По договорам'!$A$10:$A$109,0))))))</x:f>
      </x:c>
      <x:c r="F366" s="8"/>
      <x:c r="G366" s="8"/>
      <x:c r="H366" s="14"/>
      <x:c r="I366" s="16" t="str">
        <x:f>IF(A366="","",IF(OR(NOT(ISNUMBER(B366)),B366&lt;=0,C366="",D366="",NOT(ISNUMBER(H366)),H366&lt;=0,AND(F366&lt;&gt;"Поступление",F366&lt;&gt;"Возврат")),NA(),IF(F366="Возврат",-ROUND(H366,2),ROUND(H366,2))))</x:f>
      </x:c>
      <x:c r="J366" s="19"/>
      <x:c r="K366" s="19"/>
      <x:c r="L366" s="19"/>
    </x:row>
    <x:row r="367" ht="26" customHeight="1">
      <x:c r="A367" s="17"/>
      <x:c r="B367" s="18"/>
      <x:c r="C367" s="17"/>
      <x:c r="D367" s="17"/>
      <x:c r="E367" s="9" t="str">
        <x:f>IF(A367="","",IF(COUNTIFS('По договорам'!$A$10:$A$109,D367)=0,"Нет договора",IF(COUNTIFS('По договорам'!$A$10:$A$109,D367)&gt;1,"Дубль договора",IF(INDEX('По договорам'!$B$10:$B$109,MATCH(D367,'По договорам'!$A$10:$A$109,0))="","Укажите клиента",INDEX('По договорам'!$B$10:$B$109,MATCH(D367,'По договорам'!$A$10:$A$109,0))))))</x:f>
      </x:c>
      <x:c r="F367" s="8"/>
      <x:c r="G367" s="8"/>
      <x:c r="H367" s="14"/>
      <x:c r="I367" s="16" t="str">
        <x:f>IF(A367="","",IF(OR(NOT(ISNUMBER(B367)),B367&lt;=0,C367="",D367="",NOT(ISNUMBER(H367)),H367&lt;=0,AND(F367&lt;&gt;"Поступление",F367&lt;&gt;"Возврат")),NA(),IF(F367="Возврат",-ROUND(H367,2),ROUND(H367,2))))</x:f>
      </x:c>
      <x:c r="J367" s="19"/>
      <x:c r="K367" s="19"/>
      <x:c r="L367" s="19"/>
    </x:row>
    <x:row r="368" ht="26" customHeight="1">
      <x:c r="A368" s="17"/>
      <x:c r="B368" s="18"/>
      <x:c r="C368" s="17"/>
      <x:c r="D368" s="17"/>
      <x:c r="E368" s="9" t="str">
        <x:f>IF(A368="","",IF(COUNTIFS('По договорам'!$A$10:$A$109,D368)=0,"Нет договора",IF(COUNTIFS('По договорам'!$A$10:$A$109,D368)&gt;1,"Дубль договора",IF(INDEX('По договорам'!$B$10:$B$109,MATCH(D368,'По договорам'!$A$10:$A$109,0))="","Укажите клиента",INDEX('По договорам'!$B$10:$B$109,MATCH(D368,'По договорам'!$A$10:$A$109,0))))))</x:f>
      </x:c>
      <x:c r="F368" s="8"/>
      <x:c r="G368" s="8"/>
      <x:c r="H368" s="14"/>
      <x:c r="I368" s="16" t="str">
        <x:f>IF(A368="","",IF(OR(NOT(ISNUMBER(B368)),B368&lt;=0,C368="",D368="",NOT(ISNUMBER(H368)),H368&lt;=0,AND(F368&lt;&gt;"Поступление",F368&lt;&gt;"Возврат")),NA(),IF(F368="Возврат",-ROUND(H368,2),ROUND(H368,2))))</x:f>
      </x:c>
      <x:c r="J368" s="19"/>
      <x:c r="K368" s="19"/>
      <x:c r="L368" s="19"/>
    </x:row>
    <x:row r="369" ht="26" customHeight="1">
      <x:c r="A369" s="17"/>
      <x:c r="B369" s="18"/>
      <x:c r="C369" s="17"/>
      <x:c r="D369" s="17"/>
      <x:c r="E369" s="9" t="str">
        <x:f>IF(A369="","",IF(COUNTIFS('По договорам'!$A$10:$A$109,D369)=0,"Нет договора",IF(COUNTIFS('По договорам'!$A$10:$A$109,D369)&gt;1,"Дубль договора",IF(INDEX('По договорам'!$B$10:$B$109,MATCH(D369,'По договорам'!$A$10:$A$109,0))="","Укажите клиента",INDEX('По договорам'!$B$10:$B$109,MATCH(D369,'По договорам'!$A$10:$A$109,0))))))</x:f>
      </x:c>
      <x:c r="F369" s="8"/>
      <x:c r="G369" s="8"/>
      <x:c r="H369" s="14"/>
      <x:c r="I369" s="16" t="str">
        <x:f>IF(A369="","",IF(OR(NOT(ISNUMBER(B369)),B369&lt;=0,C369="",D369="",NOT(ISNUMBER(H369)),H369&lt;=0,AND(F369&lt;&gt;"Поступление",F369&lt;&gt;"Возврат")),NA(),IF(F369="Возврат",-ROUND(H369,2),ROUND(H369,2))))</x:f>
      </x:c>
      <x:c r="J369" s="19"/>
      <x:c r="K369" s="19"/>
      <x:c r="L369" s="19"/>
    </x:row>
    <x:row r="370" ht="26" customHeight="1">
      <x:c r="A370" s="17"/>
      <x:c r="B370" s="18"/>
      <x:c r="C370" s="17"/>
      <x:c r="D370" s="17"/>
      <x:c r="E370" s="9" t="str">
        <x:f>IF(A370="","",IF(COUNTIFS('По договорам'!$A$10:$A$109,D370)=0,"Нет договора",IF(COUNTIFS('По договорам'!$A$10:$A$109,D370)&gt;1,"Дубль договора",IF(INDEX('По договорам'!$B$10:$B$109,MATCH(D370,'По договорам'!$A$10:$A$109,0))="","Укажите клиента",INDEX('По договорам'!$B$10:$B$109,MATCH(D370,'По договорам'!$A$10:$A$109,0))))))</x:f>
      </x:c>
      <x:c r="F370" s="8"/>
      <x:c r="G370" s="8"/>
      <x:c r="H370" s="14"/>
      <x:c r="I370" s="16" t="str">
        <x:f>IF(A370="","",IF(OR(NOT(ISNUMBER(B370)),B370&lt;=0,C370="",D370="",NOT(ISNUMBER(H370)),H370&lt;=0,AND(F370&lt;&gt;"Поступление",F370&lt;&gt;"Возврат")),NA(),IF(F370="Возврат",-ROUND(H370,2),ROUND(H370,2))))</x:f>
      </x:c>
      <x:c r="J370" s="19"/>
      <x:c r="K370" s="19"/>
      <x:c r="L370" s="19"/>
    </x:row>
    <x:row r="371" ht="26" customHeight="1">
      <x:c r="A371" s="17"/>
      <x:c r="B371" s="18"/>
      <x:c r="C371" s="17"/>
      <x:c r="D371" s="17"/>
      <x:c r="E371" s="9" t="str">
        <x:f>IF(A371="","",IF(COUNTIFS('По договорам'!$A$10:$A$109,D371)=0,"Нет договора",IF(COUNTIFS('По договорам'!$A$10:$A$109,D371)&gt;1,"Дубль договора",IF(INDEX('По договорам'!$B$10:$B$109,MATCH(D371,'По договорам'!$A$10:$A$109,0))="","Укажите клиента",INDEX('По договорам'!$B$10:$B$109,MATCH(D371,'По договорам'!$A$10:$A$109,0))))))</x:f>
      </x:c>
      <x:c r="F371" s="8"/>
      <x:c r="G371" s="8"/>
      <x:c r="H371" s="14"/>
      <x:c r="I371" s="16" t="str">
        <x:f>IF(A371="","",IF(OR(NOT(ISNUMBER(B371)),B371&lt;=0,C371="",D371="",NOT(ISNUMBER(H371)),H371&lt;=0,AND(F371&lt;&gt;"Поступление",F371&lt;&gt;"Возврат")),NA(),IF(F371="Возврат",-ROUND(H371,2),ROUND(H371,2))))</x:f>
      </x:c>
      <x:c r="J371" s="19"/>
      <x:c r="K371" s="19"/>
      <x:c r="L371" s="19"/>
    </x:row>
    <x:row r="372" ht="26" customHeight="1">
      <x:c r="A372" s="17"/>
      <x:c r="B372" s="18"/>
      <x:c r="C372" s="17"/>
      <x:c r="D372" s="17"/>
      <x:c r="E372" s="9" t="str">
        <x:f>IF(A372="","",IF(COUNTIFS('По договорам'!$A$10:$A$109,D372)=0,"Нет договора",IF(COUNTIFS('По договорам'!$A$10:$A$109,D372)&gt;1,"Дубль договора",IF(INDEX('По договорам'!$B$10:$B$109,MATCH(D372,'По договорам'!$A$10:$A$109,0))="","Укажите клиента",INDEX('По договорам'!$B$10:$B$109,MATCH(D372,'По договорам'!$A$10:$A$109,0))))))</x:f>
      </x:c>
      <x:c r="F372" s="8"/>
      <x:c r="G372" s="8"/>
      <x:c r="H372" s="14"/>
      <x:c r="I372" s="16" t="str">
        <x:f>IF(A372="","",IF(OR(NOT(ISNUMBER(B372)),B372&lt;=0,C372="",D372="",NOT(ISNUMBER(H372)),H372&lt;=0,AND(F372&lt;&gt;"Поступление",F372&lt;&gt;"Возврат")),NA(),IF(F372="Возврат",-ROUND(H372,2),ROUND(H372,2))))</x:f>
      </x:c>
      <x:c r="J372" s="19"/>
      <x:c r="K372" s="19"/>
      <x:c r="L372" s="19"/>
    </x:row>
    <x:row r="373" ht="26" customHeight="1">
      <x:c r="A373" s="17"/>
      <x:c r="B373" s="18"/>
      <x:c r="C373" s="17"/>
      <x:c r="D373" s="17"/>
      <x:c r="E373" s="9" t="str">
        <x:f>IF(A373="","",IF(COUNTIFS('По договорам'!$A$10:$A$109,D373)=0,"Нет договора",IF(COUNTIFS('По договорам'!$A$10:$A$109,D373)&gt;1,"Дубль договора",IF(INDEX('По договорам'!$B$10:$B$109,MATCH(D373,'По договорам'!$A$10:$A$109,0))="","Укажите клиента",INDEX('По договорам'!$B$10:$B$109,MATCH(D373,'По договорам'!$A$10:$A$109,0))))))</x:f>
      </x:c>
      <x:c r="F373" s="8"/>
      <x:c r="G373" s="8"/>
      <x:c r="H373" s="14"/>
      <x:c r="I373" s="16" t="str">
        <x:f>IF(A373="","",IF(OR(NOT(ISNUMBER(B373)),B373&lt;=0,C373="",D373="",NOT(ISNUMBER(H373)),H373&lt;=0,AND(F373&lt;&gt;"Поступление",F373&lt;&gt;"Возврат")),NA(),IF(F373="Возврат",-ROUND(H373,2),ROUND(H373,2))))</x:f>
      </x:c>
      <x:c r="J373" s="19"/>
      <x:c r="K373" s="19"/>
      <x:c r="L373" s="19"/>
    </x:row>
    <x:row r="374" ht="26" customHeight="1">
      <x:c r="A374" s="17"/>
      <x:c r="B374" s="18"/>
      <x:c r="C374" s="17"/>
      <x:c r="D374" s="17"/>
      <x:c r="E374" s="9" t="str">
        <x:f>IF(A374="","",IF(COUNTIFS('По договорам'!$A$10:$A$109,D374)=0,"Нет договора",IF(COUNTIFS('По договорам'!$A$10:$A$109,D374)&gt;1,"Дубль договора",IF(INDEX('По договорам'!$B$10:$B$109,MATCH(D374,'По договорам'!$A$10:$A$109,0))="","Укажите клиента",INDEX('По договорам'!$B$10:$B$109,MATCH(D374,'По договорам'!$A$10:$A$109,0))))))</x:f>
      </x:c>
      <x:c r="F374" s="8"/>
      <x:c r="G374" s="8"/>
      <x:c r="H374" s="14"/>
      <x:c r="I374" s="16" t="str">
        <x:f>IF(A374="","",IF(OR(NOT(ISNUMBER(B374)),B374&lt;=0,C374="",D374="",NOT(ISNUMBER(H374)),H374&lt;=0,AND(F374&lt;&gt;"Поступление",F374&lt;&gt;"Возврат")),NA(),IF(F374="Возврат",-ROUND(H374,2),ROUND(H374,2))))</x:f>
      </x:c>
      <x:c r="J374" s="19"/>
      <x:c r="K374" s="19"/>
      <x:c r="L374" s="19"/>
    </x:row>
    <x:row r="375" ht="26" customHeight="1">
      <x:c r="A375" s="17"/>
      <x:c r="B375" s="18"/>
      <x:c r="C375" s="17"/>
      <x:c r="D375" s="17"/>
      <x:c r="E375" s="9" t="str">
        <x:f>IF(A375="","",IF(COUNTIFS('По договорам'!$A$10:$A$109,D375)=0,"Нет договора",IF(COUNTIFS('По договорам'!$A$10:$A$109,D375)&gt;1,"Дубль договора",IF(INDEX('По договорам'!$B$10:$B$109,MATCH(D375,'По договорам'!$A$10:$A$109,0))="","Укажите клиента",INDEX('По договорам'!$B$10:$B$109,MATCH(D375,'По договорам'!$A$10:$A$109,0))))))</x:f>
      </x:c>
      <x:c r="F375" s="8"/>
      <x:c r="G375" s="8"/>
      <x:c r="H375" s="14"/>
      <x:c r="I375" s="16" t="str">
        <x:f>IF(A375="","",IF(OR(NOT(ISNUMBER(B375)),B375&lt;=0,C375="",D375="",NOT(ISNUMBER(H375)),H375&lt;=0,AND(F375&lt;&gt;"Поступление",F375&lt;&gt;"Возврат")),NA(),IF(F375="Возврат",-ROUND(H375,2),ROUND(H375,2))))</x:f>
      </x:c>
      <x:c r="J375" s="19"/>
      <x:c r="K375" s="19"/>
      <x:c r="L375" s="19"/>
    </x:row>
    <x:row r="376" ht="26" customHeight="1">
      <x:c r="A376" s="17"/>
      <x:c r="B376" s="18"/>
      <x:c r="C376" s="17"/>
      <x:c r="D376" s="17"/>
      <x:c r="E376" s="9" t="str">
        <x:f>IF(A376="","",IF(COUNTIFS('По договорам'!$A$10:$A$109,D376)=0,"Нет договора",IF(COUNTIFS('По договорам'!$A$10:$A$109,D376)&gt;1,"Дубль договора",IF(INDEX('По договорам'!$B$10:$B$109,MATCH(D376,'По договорам'!$A$10:$A$109,0))="","Укажите клиента",INDEX('По договорам'!$B$10:$B$109,MATCH(D376,'По договорам'!$A$10:$A$109,0))))))</x:f>
      </x:c>
      <x:c r="F376" s="8"/>
      <x:c r="G376" s="8"/>
      <x:c r="H376" s="14"/>
      <x:c r="I376" s="16" t="str">
        <x:f>IF(A376="","",IF(OR(NOT(ISNUMBER(B376)),B376&lt;=0,C376="",D376="",NOT(ISNUMBER(H376)),H376&lt;=0,AND(F376&lt;&gt;"Поступление",F376&lt;&gt;"Возврат")),NA(),IF(F376="Возврат",-ROUND(H376,2),ROUND(H376,2))))</x:f>
      </x:c>
      <x:c r="J376" s="19"/>
      <x:c r="K376" s="19"/>
      <x:c r="L376" s="19"/>
    </x:row>
    <x:row r="377" ht="26" customHeight="1">
      <x:c r="A377" s="17"/>
      <x:c r="B377" s="18"/>
      <x:c r="C377" s="17"/>
      <x:c r="D377" s="17"/>
      <x:c r="E377" s="9" t="str">
        <x:f>IF(A377="","",IF(COUNTIFS('По договорам'!$A$10:$A$109,D377)=0,"Нет договора",IF(COUNTIFS('По договорам'!$A$10:$A$109,D377)&gt;1,"Дубль договора",IF(INDEX('По договорам'!$B$10:$B$109,MATCH(D377,'По договорам'!$A$10:$A$109,0))="","Укажите клиента",INDEX('По договорам'!$B$10:$B$109,MATCH(D377,'По договорам'!$A$10:$A$109,0))))))</x:f>
      </x:c>
      <x:c r="F377" s="8"/>
      <x:c r="G377" s="8"/>
      <x:c r="H377" s="14"/>
      <x:c r="I377" s="16" t="str">
        <x:f>IF(A377="","",IF(OR(NOT(ISNUMBER(B377)),B377&lt;=0,C377="",D377="",NOT(ISNUMBER(H377)),H377&lt;=0,AND(F377&lt;&gt;"Поступление",F377&lt;&gt;"Возврат")),NA(),IF(F377="Возврат",-ROUND(H377,2),ROUND(H377,2))))</x:f>
      </x:c>
      <x:c r="J377" s="19"/>
      <x:c r="K377" s="19"/>
      <x:c r="L377" s="19"/>
    </x:row>
    <x:row r="378" ht="26" customHeight="1">
      <x:c r="A378" s="17"/>
      <x:c r="B378" s="18"/>
      <x:c r="C378" s="17"/>
      <x:c r="D378" s="17"/>
      <x:c r="E378" s="9" t="str">
        <x:f>IF(A378="","",IF(COUNTIFS('По договорам'!$A$10:$A$109,D378)=0,"Нет договора",IF(COUNTIFS('По договорам'!$A$10:$A$109,D378)&gt;1,"Дубль договора",IF(INDEX('По договорам'!$B$10:$B$109,MATCH(D378,'По договорам'!$A$10:$A$109,0))="","Укажите клиента",INDEX('По договорам'!$B$10:$B$109,MATCH(D378,'По договорам'!$A$10:$A$109,0))))))</x:f>
      </x:c>
      <x:c r="F378" s="8"/>
      <x:c r="G378" s="8"/>
      <x:c r="H378" s="14"/>
      <x:c r="I378" s="16" t="str">
        <x:f>IF(A378="","",IF(OR(NOT(ISNUMBER(B378)),B378&lt;=0,C378="",D378="",NOT(ISNUMBER(H378)),H378&lt;=0,AND(F378&lt;&gt;"Поступление",F378&lt;&gt;"Возврат")),NA(),IF(F378="Возврат",-ROUND(H378,2),ROUND(H378,2))))</x:f>
      </x:c>
      <x:c r="J378" s="19"/>
      <x:c r="K378" s="19"/>
      <x:c r="L378" s="19"/>
    </x:row>
    <x:row r="379" ht="26" customHeight="1">
      <x:c r="A379" s="17"/>
      <x:c r="B379" s="18"/>
      <x:c r="C379" s="17"/>
      <x:c r="D379" s="17"/>
      <x:c r="E379" s="9" t="str">
        <x:f>IF(A379="","",IF(COUNTIFS('По договорам'!$A$10:$A$109,D379)=0,"Нет договора",IF(COUNTIFS('По договорам'!$A$10:$A$109,D379)&gt;1,"Дубль договора",IF(INDEX('По договорам'!$B$10:$B$109,MATCH(D379,'По договорам'!$A$10:$A$109,0))="","Укажите клиента",INDEX('По договорам'!$B$10:$B$109,MATCH(D379,'По договорам'!$A$10:$A$109,0))))))</x:f>
      </x:c>
      <x:c r="F379" s="8"/>
      <x:c r="G379" s="8"/>
      <x:c r="H379" s="14"/>
      <x:c r="I379" s="16" t="str">
        <x:f>IF(A379="","",IF(OR(NOT(ISNUMBER(B379)),B379&lt;=0,C379="",D379="",NOT(ISNUMBER(H379)),H379&lt;=0,AND(F379&lt;&gt;"Поступление",F379&lt;&gt;"Возврат")),NA(),IF(F379="Возврат",-ROUND(H379,2),ROUND(H379,2))))</x:f>
      </x:c>
      <x:c r="J379" s="19"/>
      <x:c r="K379" s="19"/>
      <x:c r="L379" s="19"/>
    </x:row>
    <x:row r="380" ht="26" customHeight="1">
      <x:c r="A380" s="17"/>
      <x:c r="B380" s="18"/>
      <x:c r="C380" s="17"/>
      <x:c r="D380" s="17"/>
      <x:c r="E380" s="9" t="str">
        <x:f>IF(A380="","",IF(COUNTIFS('По договорам'!$A$10:$A$109,D380)=0,"Нет договора",IF(COUNTIFS('По договорам'!$A$10:$A$109,D380)&gt;1,"Дубль договора",IF(INDEX('По договорам'!$B$10:$B$109,MATCH(D380,'По договорам'!$A$10:$A$109,0))="","Укажите клиента",INDEX('По договорам'!$B$10:$B$109,MATCH(D380,'По договорам'!$A$10:$A$109,0))))))</x:f>
      </x:c>
      <x:c r="F380" s="8"/>
      <x:c r="G380" s="8"/>
      <x:c r="H380" s="14"/>
      <x:c r="I380" s="16" t="str">
        <x:f>IF(A380="","",IF(OR(NOT(ISNUMBER(B380)),B380&lt;=0,C380="",D380="",NOT(ISNUMBER(H380)),H380&lt;=0,AND(F380&lt;&gt;"Поступление",F380&lt;&gt;"Возврат")),NA(),IF(F380="Возврат",-ROUND(H380,2),ROUND(H380,2))))</x:f>
      </x:c>
      <x:c r="J380" s="19"/>
      <x:c r="K380" s="19"/>
      <x:c r="L380" s="19"/>
    </x:row>
    <x:row r="381" ht="26" customHeight="1">
      <x:c r="A381" s="17"/>
      <x:c r="B381" s="18"/>
      <x:c r="C381" s="17"/>
      <x:c r="D381" s="17"/>
      <x:c r="E381" s="9" t="str">
        <x:f>IF(A381="","",IF(COUNTIFS('По договорам'!$A$10:$A$109,D381)=0,"Нет договора",IF(COUNTIFS('По договорам'!$A$10:$A$109,D381)&gt;1,"Дубль договора",IF(INDEX('По договорам'!$B$10:$B$109,MATCH(D381,'По договорам'!$A$10:$A$109,0))="","Укажите клиента",INDEX('По договорам'!$B$10:$B$109,MATCH(D381,'По договорам'!$A$10:$A$109,0))))))</x:f>
      </x:c>
      <x:c r="F381" s="8"/>
      <x:c r="G381" s="8"/>
      <x:c r="H381" s="14"/>
      <x:c r="I381" s="16" t="str">
        <x:f>IF(A381="","",IF(OR(NOT(ISNUMBER(B381)),B381&lt;=0,C381="",D381="",NOT(ISNUMBER(H381)),H381&lt;=0,AND(F381&lt;&gt;"Поступление",F381&lt;&gt;"Возврат")),NA(),IF(F381="Возврат",-ROUND(H381,2),ROUND(H381,2))))</x:f>
      </x:c>
      <x:c r="J381" s="19"/>
      <x:c r="K381" s="19"/>
      <x:c r="L381" s="19"/>
    </x:row>
    <x:row r="382" ht="26" customHeight="1">
      <x:c r="A382" s="17"/>
      <x:c r="B382" s="18"/>
      <x:c r="C382" s="17"/>
      <x:c r="D382" s="17"/>
      <x:c r="E382" s="9" t="str">
        <x:f>IF(A382="","",IF(COUNTIFS('По договорам'!$A$10:$A$109,D382)=0,"Нет договора",IF(COUNTIFS('По договорам'!$A$10:$A$109,D382)&gt;1,"Дубль договора",IF(INDEX('По договорам'!$B$10:$B$109,MATCH(D382,'По договорам'!$A$10:$A$109,0))="","Укажите клиента",INDEX('По договорам'!$B$10:$B$109,MATCH(D382,'По договорам'!$A$10:$A$109,0))))))</x:f>
      </x:c>
      <x:c r="F382" s="8"/>
      <x:c r="G382" s="8"/>
      <x:c r="H382" s="14"/>
      <x:c r="I382" s="16" t="str">
        <x:f>IF(A382="","",IF(OR(NOT(ISNUMBER(B382)),B382&lt;=0,C382="",D382="",NOT(ISNUMBER(H382)),H382&lt;=0,AND(F382&lt;&gt;"Поступление",F382&lt;&gt;"Возврат")),NA(),IF(F382="Возврат",-ROUND(H382,2),ROUND(H382,2))))</x:f>
      </x:c>
      <x:c r="J382" s="19"/>
      <x:c r="K382" s="19"/>
      <x:c r="L382" s="19"/>
    </x:row>
    <x:row r="383" ht="26" customHeight="1">
      <x:c r="A383" s="17"/>
      <x:c r="B383" s="18"/>
      <x:c r="C383" s="17"/>
      <x:c r="D383" s="17"/>
      <x:c r="E383" s="9" t="str">
        <x:f>IF(A383="","",IF(COUNTIFS('По договорам'!$A$10:$A$109,D383)=0,"Нет договора",IF(COUNTIFS('По договорам'!$A$10:$A$109,D383)&gt;1,"Дубль договора",IF(INDEX('По договорам'!$B$10:$B$109,MATCH(D383,'По договорам'!$A$10:$A$109,0))="","Укажите клиента",INDEX('По договорам'!$B$10:$B$109,MATCH(D383,'По договорам'!$A$10:$A$109,0))))))</x:f>
      </x:c>
      <x:c r="F383" s="8"/>
      <x:c r="G383" s="8"/>
      <x:c r="H383" s="14"/>
      <x:c r="I383" s="16" t="str">
        <x:f>IF(A383="","",IF(OR(NOT(ISNUMBER(B383)),B383&lt;=0,C383="",D383="",NOT(ISNUMBER(H383)),H383&lt;=0,AND(F383&lt;&gt;"Поступление",F383&lt;&gt;"Возврат")),NA(),IF(F383="Возврат",-ROUND(H383,2),ROUND(H383,2))))</x:f>
      </x:c>
      <x:c r="J383" s="19"/>
      <x:c r="K383" s="19"/>
      <x:c r="L383" s="19"/>
    </x:row>
    <x:row r="384" ht="26" customHeight="1">
      <x:c r="A384" s="17"/>
      <x:c r="B384" s="18"/>
      <x:c r="C384" s="17"/>
      <x:c r="D384" s="17"/>
      <x:c r="E384" s="9" t="str">
        <x:f>IF(A384="","",IF(COUNTIFS('По договорам'!$A$10:$A$109,D384)=0,"Нет договора",IF(COUNTIFS('По договорам'!$A$10:$A$109,D384)&gt;1,"Дубль договора",IF(INDEX('По договорам'!$B$10:$B$109,MATCH(D384,'По договорам'!$A$10:$A$109,0))="","Укажите клиента",INDEX('По договорам'!$B$10:$B$109,MATCH(D384,'По договорам'!$A$10:$A$109,0))))))</x:f>
      </x:c>
      <x:c r="F384" s="8"/>
      <x:c r="G384" s="8"/>
      <x:c r="H384" s="14"/>
      <x:c r="I384" s="16" t="str">
        <x:f>IF(A384="","",IF(OR(NOT(ISNUMBER(B384)),B384&lt;=0,C384="",D384="",NOT(ISNUMBER(H384)),H384&lt;=0,AND(F384&lt;&gt;"Поступление",F384&lt;&gt;"Возврат")),NA(),IF(F384="Возврат",-ROUND(H384,2),ROUND(H384,2))))</x:f>
      </x:c>
      <x:c r="J384" s="19"/>
      <x:c r="K384" s="19"/>
      <x:c r="L384" s="19"/>
    </x:row>
    <x:row r="385" ht="26" customHeight="1">
      <x:c r="A385" s="17"/>
      <x:c r="B385" s="18"/>
      <x:c r="C385" s="17"/>
      <x:c r="D385" s="17"/>
      <x:c r="E385" s="9" t="str">
        <x:f>IF(A385="","",IF(COUNTIFS('По договорам'!$A$10:$A$109,D385)=0,"Нет договора",IF(COUNTIFS('По договорам'!$A$10:$A$109,D385)&gt;1,"Дубль договора",IF(INDEX('По договорам'!$B$10:$B$109,MATCH(D385,'По договорам'!$A$10:$A$109,0))="","Укажите клиента",INDEX('По договорам'!$B$10:$B$109,MATCH(D385,'По договорам'!$A$10:$A$109,0))))))</x:f>
      </x:c>
      <x:c r="F385" s="8"/>
      <x:c r="G385" s="8"/>
      <x:c r="H385" s="14"/>
      <x:c r="I385" s="16" t="str">
        <x:f>IF(A385="","",IF(OR(NOT(ISNUMBER(B385)),B385&lt;=0,C385="",D385="",NOT(ISNUMBER(H385)),H385&lt;=0,AND(F385&lt;&gt;"Поступление",F385&lt;&gt;"Возврат")),NA(),IF(F385="Возврат",-ROUND(H385,2),ROUND(H385,2))))</x:f>
      </x:c>
      <x:c r="J385" s="19"/>
      <x:c r="K385" s="19"/>
      <x:c r="L385" s="19"/>
    </x:row>
    <x:row r="386" ht="26" customHeight="1">
      <x:c r="A386" s="17"/>
      <x:c r="B386" s="18"/>
      <x:c r="C386" s="17"/>
      <x:c r="D386" s="17"/>
      <x:c r="E386" s="9" t="str">
        <x:f>IF(A386="","",IF(COUNTIFS('По договорам'!$A$10:$A$109,D386)=0,"Нет договора",IF(COUNTIFS('По договорам'!$A$10:$A$109,D386)&gt;1,"Дубль договора",IF(INDEX('По договорам'!$B$10:$B$109,MATCH(D386,'По договорам'!$A$10:$A$109,0))="","Укажите клиента",INDEX('По договорам'!$B$10:$B$109,MATCH(D386,'По договорам'!$A$10:$A$109,0))))))</x:f>
      </x:c>
      <x:c r="F386" s="8"/>
      <x:c r="G386" s="8"/>
      <x:c r="H386" s="14"/>
      <x:c r="I386" s="16" t="str">
        <x:f>IF(A386="","",IF(OR(NOT(ISNUMBER(B386)),B386&lt;=0,C386="",D386="",NOT(ISNUMBER(H386)),H386&lt;=0,AND(F386&lt;&gt;"Поступление",F386&lt;&gt;"Возврат")),NA(),IF(F386="Возврат",-ROUND(H386,2),ROUND(H386,2))))</x:f>
      </x:c>
      <x:c r="J386" s="19"/>
      <x:c r="K386" s="19"/>
      <x:c r="L386" s="19"/>
    </x:row>
    <x:row r="387" ht="26" customHeight="1">
      <x:c r="A387" s="17"/>
      <x:c r="B387" s="18"/>
      <x:c r="C387" s="17"/>
      <x:c r="D387" s="17"/>
      <x:c r="E387" s="9" t="str">
        <x:f>IF(A387="","",IF(COUNTIFS('По договорам'!$A$10:$A$109,D387)=0,"Нет договора",IF(COUNTIFS('По договорам'!$A$10:$A$109,D387)&gt;1,"Дубль договора",IF(INDEX('По договорам'!$B$10:$B$109,MATCH(D387,'По договорам'!$A$10:$A$109,0))="","Укажите клиента",INDEX('По договорам'!$B$10:$B$109,MATCH(D387,'По договорам'!$A$10:$A$109,0))))))</x:f>
      </x:c>
      <x:c r="F387" s="8"/>
      <x:c r="G387" s="8"/>
      <x:c r="H387" s="14"/>
      <x:c r="I387" s="16" t="str">
        <x:f>IF(A387="","",IF(OR(NOT(ISNUMBER(B387)),B387&lt;=0,C387="",D387="",NOT(ISNUMBER(H387)),H387&lt;=0,AND(F387&lt;&gt;"Поступление",F387&lt;&gt;"Возврат")),NA(),IF(F387="Возврат",-ROUND(H387,2),ROUND(H387,2))))</x:f>
      </x:c>
      <x:c r="J387" s="19"/>
      <x:c r="K387" s="19"/>
      <x:c r="L387" s="19"/>
    </x:row>
    <x:row r="388" ht="26" customHeight="1">
      <x:c r="A388" s="17"/>
      <x:c r="B388" s="18"/>
      <x:c r="C388" s="17"/>
      <x:c r="D388" s="17"/>
      <x:c r="E388" s="9" t="str">
        <x:f>IF(A388="","",IF(COUNTIFS('По договорам'!$A$10:$A$109,D388)=0,"Нет договора",IF(COUNTIFS('По договорам'!$A$10:$A$109,D388)&gt;1,"Дубль договора",IF(INDEX('По договорам'!$B$10:$B$109,MATCH(D388,'По договорам'!$A$10:$A$109,0))="","Укажите клиента",INDEX('По договорам'!$B$10:$B$109,MATCH(D388,'По договорам'!$A$10:$A$109,0))))))</x:f>
      </x:c>
      <x:c r="F388" s="8"/>
      <x:c r="G388" s="8"/>
      <x:c r="H388" s="14"/>
      <x:c r="I388" s="16" t="str">
        <x:f>IF(A388="","",IF(OR(NOT(ISNUMBER(B388)),B388&lt;=0,C388="",D388="",NOT(ISNUMBER(H388)),H388&lt;=0,AND(F388&lt;&gt;"Поступление",F388&lt;&gt;"Возврат")),NA(),IF(F388="Возврат",-ROUND(H388,2),ROUND(H388,2))))</x:f>
      </x:c>
      <x:c r="J388" s="19"/>
      <x:c r="K388" s="19"/>
      <x:c r="L388" s="19"/>
    </x:row>
    <x:row r="389" ht="26" customHeight="1">
      <x:c r="A389" s="17"/>
      <x:c r="B389" s="18"/>
      <x:c r="C389" s="17"/>
      <x:c r="D389" s="17"/>
      <x:c r="E389" s="9" t="str">
        <x:f>IF(A389="","",IF(COUNTIFS('По договорам'!$A$10:$A$109,D389)=0,"Нет договора",IF(COUNTIFS('По договорам'!$A$10:$A$109,D389)&gt;1,"Дубль договора",IF(INDEX('По договорам'!$B$10:$B$109,MATCH(D389,'По договорам'!$A$10:$A$109,0))="","Укажите клиента",INDEX('По договорам'!$B$10:$B$109,MATCH(D389,'По договорам'!$A$10:$A$109,0))))))</x:f>
      </x:c>
      <x:c r="F389" s="8"/>
      <x:c r="G389" s="8"/>
      <x:c r="H389" s="14"/>
      <x:c r="I389" s="16" t="str">
        <x:f>IF(A389="","",IF(OR(NOT(ISNUMBER(B389)),B389&lt;=0,C389="",D389="",NOT(ISNUMBER(H389)),H389&lt;=0,AND(F389&lt;&gt;"Поступление",F389&lt;&gt;"Возврат")),NA(),IF(F389="Возврат",-ROUND(H389,2),ROUND(H389,2))))</x:f>
      </x:c>
      <x:c r="J389" s="19"/>
      <x:c r="K389" s="19"/>
      <x:c r="L389" s="19"/>
    </x:row>
    <x:row r="390" ht="26" customHeight="1">
      <x:c r="A390" s="17"/>
      <x:c r="B390" s="18"/>
      <x:c r="C390" s="17"/>
      <x:c r="D390" s="17"/>
      <x:c r="E390" s="9" t="str">
        <x:f>IF(A390="","",IF(COUNTIFS('По договорам'!$A$10:$A$109,D390)=0,"Нет договора",IF(COUNTIFS('По договорам'!$A$10:$A$109,D390)&gt;1,"Дубль договора",IF(INDEX('По договорам'!$B$10:$B$109,MATCH(D390,'По договорам'!$A$10:$A$109,0))="","Укажите клиента",INDEX('По договорам'!$B$10:$B$109,MATCH(D390,'По договорам'!$A$10:$A$109,0))))))</x:f>
      </x:c>
      <x:c r="F390" s="8"/>
      <x:c r="G390" s="8"/>
      <x:c r="H390" s="14"/>
      <x:c r="I390" s="16" t="str">
        <x:f>IF(A390="","",IF(OR(NOT(ISNUMBER(B390)),B390&lt;=0,C390="",D390="",NOT(ISNUMBER(H390)),H390&lt;=0,AND(F390&lt;&gt;"Поступление",F390&lt;&gt;"Возврат")),NA(),IF(F390="Возврат",-ROUND(H390,2),ROUND(H390,2))))</x:f>
      </x:c>
      <x:c r="J390" s="19"/>
      <x:c r="K390" s="19"/>
      <x:c r="L390" s="19"/>
    </x:row>
    <x:row r="391" ht="26" customHeight="1">
      <x:c r="A391" s="17"/>
      <x:c r="B391" s="18"/>
      <x:c r="C391" s="17"/>
      <x:c r="D391" s="17"/>
      <x:c r="E391" s="9" t="str">
        <x:f>IF(A391="","",IF(COUNTIFS('По договорам'!$A$10:$A$109,D391)=0,"Нет договора",IF(COUNTIFS('По договорам'!$A$10:$A$109,D391)&gt;1,"Дубль договора",IF(INDEX('По договорам'!$B$10:$B$109,MATCH(D391,'По договорам'!$A$10:$A$109,0))="","Укажите клиента",INDEX('По договорам'!$B$10:$B$109,MATCH(D391,'По договорам'!$A$10:$A$109,0))))))</x:f>
      </x:c>
      <x:c r="F391" s="8"/>
      <x:c r="G391" s="8"/>
      <x:c r="H391" s="14"/>
      <x:c r="I391" s="16" t="str">
        <x:f>IF(A391="","",IF(OR(NOT(ISNUMBER(B391)),B391&lt;=0,C391="",D391="",NOT(ISNUMBER(H391)),H391&lt;=0,AND(F391&lt;&gt;"Поступление",F391&lt;&gt;"Возврат")),NA(),IF(F391="Возврат",-ROUND(H391,2),ROUND(H391,2))))</x:f>
      </x:c>
      <x:c r="J391" s="19"/>
      <x:c r="K391" s="19"/>
      <x:c r="L391" s="19"/>
    </x:row>
    <x:row r="392" ht="26" customHeight="1">
      <x:c r="A392" s="17"/>
      <x:c r="B392" s="18"/>
      <x:c r="C392" s="17"/>
      <x:c r="D392" s="17"/>
      <x:c r="E392" s="9" t="str">
        <x:f>IF(A392="","",IF(COUNTIFS('По договорам'!$A$10:$A$109,D392)=0,"Нет договора",IF(COUNTIFS('По договорам'!$A$10:$A$109,D392)&gt;1,"Дубль договора",IF(INDEX('По договорам'!$B$10:$B$109,MATCH(D392,'По договорам'!$A$10:$A$109,0))="","Укажите клиента",INDEX('По договорам'!$B$10:$B$109,MATCH(D392,'По договорам'!$A$10:$A$109,0))))))</x:f>
      </x:c>
      <x:c r="F392" s="8"/>
      <x:c r="G392" s="8"/>
      <x:c r="H392" s="14"/>
      <x:c r="I392" s="16" t="str">
        <x:f>IF(A392="","",IF(OR(NOT(ISNUMBER(B392)),B392&lt;=0,C392="",D392="",NOT(ISNUMBER(H392)),H392&lt;=0,AND(F392&lt;&gt;"Поступление",F392&lt;&gt;"Возврат")),NA(),IF(F392="Возврат",-ROUND(H392,2),ROUND(H392,2))))</x:f>
      </x:c>
      <x:c r="J392" s="19"/>
      <x:c r="K392" s="19"/>
      <x:c r="L392" s="19"/>
    </x:row>
    <x:row r="393" ht="26" customHeight="1">
      <x:c r="A393" s="17"/>
      <x:c r="B393" s="18"/>
      <x:c r="C393" s="17"/>
      <x:c r="D393" s="17"/>
      <x:c r="E393" s="9" t="str">
        <x:f>IF(A393="","",IF(COUNTIFS('По договорам'!$A$10:$A$109,D393)=0,"Нет договора",IF(COUNTIFS('По договорам'!$A$10:$A$109,D393)&gt;1,"Дубль договора",IF(INDEX('По договорам'!$B$10:$B$109,MATCH(D393,'По договорам'!$A$10:$A$109,0))="","Укажите клиента",INDEX('По договорам'!$B$10:$B$109,MATCH(D393,'По договорам'!$A$10:$A$109,0))))))</x:f>
      </x:c>
      <x:c r="F393" s="8"/>
      <x:c r="G393" s="8"/>
      <x:c r="H393" s="14"/>
      <x:c r="I393" s="16" t="str">
        <x:f>IF(A393="","",IF(OR(NOT(ISNUMBER(B393)),B393&lt;=0,C393="",D393="",NOT(ISNUMBER(H393)),H393&lt;=0,AND(F393&lt;&gt;"Поступление",F393&lt;&gt;"Возврат")),NA(),IF(F393="Возврат",-ROUND(H393,2),ROUND(H393,2))))</x:f>
      </x:c>
      <x:c r="J393" s="19"/>
      <x:c r="K393" s="19"/>
      <x:c r="L393" s="19"/>
    </x:row>
    <x:row r="394" ht="26" customHeight="1">
      <x:c r="A394" s="17"/>
      <x:c r="B394" s="18"/>
      <x:c r="C394" s="17"/>
      <x:c r="D394" s="17"/>
      <x:c r="E394" s="9" t="str">
        <x:f>IF(A394="","",IF(COUNTIFS('По договорам'!$A$10:$A$109,D394)=0,"Нет договора",IF(COUNTIFS('По договорам'!$A$10:$A$109,D394)&gt;1,"Дубль договора",IF(INDEX('По договорам'!$B$10:$B$109,MATCH(D394,'По договорам'!$A$10:$A$109,0))="","Укажите клиента",INDEX('По договорам'!$B$10:$B$109,MATCH(D394,'По договорам'!$A$10:$A$109,0))))))</x:f>
      </x:c>
      <x:c r="F394" s="8"/>
      <x:c r="G394" s="8"/>
      <x:c r="H394" s="14"/>
      <x:c r="I394" s="16" t="str">
        <x:f>IF(A394="","",IF(OR(NOT(ISNUMBER(B394)),B394&lt;=0,C394="",D394="",NOT(ISNUMBER(H394)),H394&lt;=0,AND(F394&lt;&gt;"Поступление",F394&lt;&gt;"Возврат")),NA(),IF(F394="Возврат",-ROUND(H394,2),ROUND(H394,2))))</x:f>
      </x:c>
      <x:c r="J394" s="19"/>
      <x:c r="K394" s="19"/>
      <x:c r="L394" s="19"/>
    </x:row>
    <x:row r="395" ht="26" customHeight="1">
      <x:c r="A395" s="17"/>
      <x:c r="B395" s="18"/>
      <x:c r="C395" s="17"/>
      <x:c r="D395" s="17"/>
      <x:c r="E395" s="9" t="str">
        <x:f>IF(A395="","",IF(COUNTIFS('По договорам'!$A$10:$A$109,D395)=0,"Нет договора",IF(COUNTIFS('По договорам'!$A$10:$A$109,D395)&gt;1,"Дубль договора",IF(INDEX('По договорам'!$B$10:$B$109,MATCH(D395,'По договорам'!$A$10:$A$109,0))="","Укажите клиента",INDEX('По договорам'!$B$10:$B$109,MATCH(D395,'По договорам'!$A$10:$A$109,0))))))</x:f>
      </x:c>
      <x:c r="F395" s="8"/>
      <x:c r="G395" s="8"/>
      <x:c r="H395" s="14"/>
      <x:c r="I395" s="16" t="str">
        <x:f>IF(A395="","",IF(OR(NOT(ISNUMBER(B395)),B395&lt;=0,C395="",D395="",NOT(ISNUMBER(H395)),H395&lt;=0,AND(F395&lt;&gt;"Поступление",F395&lt;&gt;"Возврат")),NA(),IF(F395="Возврат",-ROUND(H395,2),ROUND(H395,2))))</x:f>
      </x:c>
      <x:c r="J395" s="19"/>
      <x:c r="K395" s="19"/>
      <x:c r="L395" s="19"/>
    </x:row>
    <x:row r="396" ht="26" customHeight="1">
      <x:c r="A396" s="17"/>
      <x:c r="B396" s="18"/>
      <x:c r="C396" s="17"/>
      <x:c r="D396" s="17"/>
      <x:c r="E396" s="9" t="str">
        <x:f>IF(A396="","",IF(COUNTIFS('По договорам'!$A$10:$A$109,D396)=0,"Нет договора",IF(COUNTIFS('По договорам'!$A$10:$A$109,D396)&gt;1,"Дубль договора",IF(INDEX('По договорам'!$B$10:$B$109,MATCH(D396,'По договорам'!$A$10:$A$109,0))="","Укажите клиента",INDEX('По договорам'!$B$10:$B$109,MATCH(D396,'По договорам'!$A$10:$A$109,0))))))</x:f>
      </x:c>
      <x:c r="F396" s="8"/>
      <x:c r="G396" s="8"/>
      <x:c r="H396" s="14"/>
      <x:c r="I396" s="16" t="str">
        <x:f>IF(A396="","",IF(OR(NOT(ISNUMBER(B396)),B396&lt;=0,C396="",D396="",NOT(ISNUMBER(H396)),H396&lt;=0,AND(F396&lt;&gt;"Поступление",F396&lt;&gt;"Возврат")),NA(),IF(F396="Возврат",-ROUND(H396,2),ROUND(H396,2))))</x:f>
      </x:c>
      <x:c r="J396" s="19"/>
      <x:c r="K396" s="19"/>
      <x:c r="L396" s="19"/>
    </x:row>
    <x:row r="397" ht="26" customHeight="1">
      <x:c r="A397" s="17"/>
      <x:c r="B397" s="18"/>
      <x:c r="C397" s="17"/>
      <x:c r="D397" s="17"/>
      <x:c r="E397" s="9" t="str">
        <x:f>IF(A397="","",IF(COUNTIFS('По договорам'!$A$10:$A$109,D397)=0,"Нет договора",IF(COUNTIFS('По договорам'!$A$10:$A$109,D397)&gt;1,"Дубль договора",IF(INDEX('По договорам'!$B$10:$B$109,MATCH(D397,'По договорам'!$A$10:$A$109,0))="","Укажите клиента",INDEX('По договорам'!$B$10:$B$109,MATCH(D397,'По договорам'!$A$10:$A$109,0))))))</x:f>
      </x:c>
      <x:c r="F397" s="8"/>
      <x:c r="G397" s="8"/>
      <x:c r="H397" s="14"/>
      <x:c r="I397" s="16" t="str">
        <x:f>IF(A397="","",IF(OR(NOT(ISNUMBER(B397)),B397&lt;=0,C397="",D397="",NOT(ISNUMBER(H397)),H397&lt;=0,AND(F397&lt;&gt;"Поступление",F397&lt;&gt;"Возврат")),NA(),IF(F397="Возврат",-ROUND(H397,2),ROUND(H397,2))))</x:f>
      </x:c>
      <x:c r="J397" s="19"/>
      <x:c r="K397" s="19"/>
      <x:c r="L397" s="19"/>
    </x:row>
    <x:row r="398" ht="26" customHeight="1">
      <x:c r="A398" s="17"/>
      <x:c r="B398" s="18"/>
      <x:c r="C398" s="17"/>
      <x:c r="D398" s="17"/>
      <x:c r="E398" s="9" t="str">
        <x:f>IF(A398="","",IF(COUNTIFS('По договорам'!$A$10:$A$109,D398)=0,"Нет договора",IF(COUNTIFS('По договорам'!$A$10:$A$109,D398)&gt;1,"Дубль договора",IF(INDEX('По договорам'!$B$10:$B$109,MATCH(D398,'По договорам'!$A$10:$A$109,0))="","Укажите клиента",INDEX('По договорам'!$B$10:$B$109,MATCH(D398,'По договорам'!$A$10:$A$109,0))))))</x:f>
      </x:c>
      <x:c r="F398" s="8"/>
      <x:c r="G398" s="8"/>
      <x:c r="H398" s="14"/>
      <x:c r="I398" s="16" t="str">
        <x:f>IF(A398="","",IF(OR(NOT(ISNUMBER(B398)),B398&lt;=0,C398="",D398="",NOT(ISNUMBER(H398)),H398&lt;=0,AND(F398&lt;&gt;"Поступление",F398&lt;&gt;"Возврат")),NA(),IF(F398="Возврат",-ROUND(H398,2),ROUND(H398,2))))</x:f>
      </x:c>
      <x:c r="J398" s="19"/>
      <x:c r="K398" s="19"/>
      <x:c r="L398" s="19"/>
    </x:row>
    <x:row r="399" ht="26" customHeight="1">
      <x:c r="A399" s="17"/>
      <x:c r="B399" s="18"/>
      <x:c r="C399" s="17"/>
      <x:c r="D399" s="17"/>
      <x:c r="E399" s="9" t="str">
        <x:f>IF(A399="","",IF(COUNTIFS('По договорам'!$A$10:$A$109,D399)=0,"Нет договора",IF(COUNTIFS('По договорам'!$A$10:$A$109,D399)&gt;1,"Дубль договора",IF(INDEX('По договорам'!$B$10:$B$109,MATCH(D399,'По договорам'!$A$10:$A$109,0))="","Укажите клиента",INDEX('По договорам'!$B$10:$B$109,MATCH(D399,'По договорам'!$A$10:$A$109,0))))))</x:f>
      </x:c>
      <x:c r="F399" s="8"/>
      <x:c r="G399" s="8"/>
      <x:c r="H399" s="14"/>
      <x:c r="I399" s="16" t="str">
        <x:f>IF(A399="","",IF(OR(NOT(ISNUMBER(B399)),B399&lt;=0,C399="",D399="",NOT(ISNUMBER(H399)),H399&lt;=0,AND(F399&lt;&gt;"Поступление",F399&lt;&gt;"Возврат")),NA(),IF(F399="Возврат",-ROUND(H399,2),ROUND(H399,2))))</x:f>
      </x:c>
      <x:c r="J399" s="19"/>
      <x:c r="K399" s="19"/>
      <x:c r="L399" s="19"/>
    </x:row>
    <x:row r="400" ht="26" customHeight="1">
      <x:c r="A400" s="17"/>
      <x:c r="B400" s="18"/>
      <x:c r="C400" s="17"/>
      <x:c r="D400" s="17"/>
      <x:c r="E400" s="9" t="str">
        <x:f>IF(A400="","",IF(COUNTIFS('По договорам'!$A$10:$A$109,D400)=0,"Нет договора",IF(COUNTIFS('По договорам'!$A$10:$A$109,D400)&gt;1,"Дубль договора",IF(INDEX('По договорам'!$B$10:$B$109,MATCH(D400,'По договорам'!$A$10:$A$109,0))="","Укажите клиента",INDEX('По договорам'!$B$10:$B$109,MATCH(D400,'По договорам'!$A$10:$A$109,0))))))</x:f>
      </x:c>
      <x:c r="F400" s="8"/>
      <x:c r="G400" s="8"/>
      <x:c r="H400" s="14"/>
      <x:c r="I400" s="16" t="str">
        <x:f>IF(A400="","",IF(OR(NOT(ISNUMBER(B400)),B400&lt;=0,C400="",D400="",NOT(ISNUMBER(H400)),H400&lt;=0,AND(F400&lt;&gt;"Поступление",F400&lt;&gt;"Возврат")),NA(),IF(F400="Возврат",-ROUND(H400,2),ROUND(H400,2))))</x:f>
      </x:c>
      <x:c r="J400" s="19"/>
      <x:c r="K400" s="19"/>
      <x:c r="L400" s="19"/>
    </x:row>
    <x:row r="401" ht="26" customHeight="1">
      <x:c r="A401" s="17"/>
      <x:c r="B401" s="18"/>
      <x:c r="C401" s="17"/>
      <x:c r="D401" s="17"/>
      <x:c r="E401" s="9" t="str">
        <x:f>IF(A401="","",IF(COUNTIFS('По договорам'!$A$10:$A$109,D401)=0,"Нет договора",IF(COUNTIFS('По договорам'!$A$10:$A$109,D401)&gt;1,"Дубль договора",IF(INDEX('По договорам'!$B$10:$B$109,MATCH(D401,'По договорам'!$A$10:$A$109,0))="","Укажите клиента",INDEX('По договорам'!$B$10:$B$109,MATCH(D401,'По договорам'!$A$10:$A$109,0))))))</x:f>
      </x:c>
      <x:c r="F401" s="8"/>
      <x:c r="G401" s="8"/>
      <x:c r="H401" s="14"/>
      <x:c r="I401" s="16" t="str">
        <x:f>IF(A401="","",IF(OR(NOT(ISNUMBER(B401)),B401&lt;=0,C401="",D401="",NOT(ISNUMBER(H401)),H401&lt;=0,AND(F401&lt;&gt;"Поступление",F401&lt;&gt;"Возврат")),NA(),IF(F401="Возврат",-ROUND(H401,2),ROUND(H401,2))))</x:f>
      </x:c>
      <x:c r="J401" s="19"/>
      <x:c r="K401" s="19"/>
      <x:c r="L401" s="19"/>
    </x:row>
    <x:row r="402" ht="26" customHeight="1">
      <x:c r="A402" s="17"/>
      <x:c r="B402" s="18"/>
      <x:c r="C402" s="17"/>
      <x:c r="D402" s="17"/>
      <x:c r="E402" s="9" t="str">
        <x:f>IF(A402="","",IF(COUNTIFS('По договорам'!$A$10:$A$109,D402)=0,"Нет договора",IF(COUNTIFS('По договорам'!$A$10:$A$109,D402)&gt;1,"Дубль договора",IF(INDEX('По договорам'!$B$10:$B$109,MATCH(D402,'По договорам'!$A$10:$A$109,0))="","Укажите клиента",INDEX('По договорам'!$B$10:$B$109,MATCH(D402,'По договорам'!$A$10:$A$109,0))))))</x:f>
      </x:c>
      <x:c r="F402" s="8"/>
      <x:c r="G402" s="8"/>
      <x:c r="H402" s="14"/>
      <x:c r="I402" s="16" t="str">
        <x:f>IF(A402="","",IF(OR(NOT(ISNUMBER(B402)),B402&lt;=0,C402="",D402="",NOT(ISNUMBER(H402)),H402&lt;=0,AND(F402&lt;&gt;"Поступление",F402&lt;&gt;"Возврат")),NA(),IF(F402="Возврат",-ROUND(H402,2),ROUND(H402,2))))</x:f>
      </x:c>
      <x:c r="J402" s="19"/>
      <x:c r="K402" s="19"/>
      <x:c r="L402" s="19"/>
    </x:row>
    <x:row r="403" ht="26" customHeight="1">
      <x:c r="A403" s="17"/>
      <x:c r="B403" s="18"/>
      <x:c r="C403" s="17"/>
      <x:c r="D403" s="17"/>
      <x:c r="E403" s="9" t="str">
        <x:f>IF(A403="","",IF(COUNTIFS('По договорам'!$A$10:$A$109,D403)=0,"Нет договора",IF(COUNTIFS('По договорам'!$A$10:$A$109,D403)&gt;1,"Дубль договора",IF(INDEX('По договорам'!$B$10:$B$109,MATCH(D403,'По договорам'!$A$10:$A$109,0))="","Укажите клиента",INDEX('По договорам'!$B$10:$B$109,MATCH(D403,'По договорам'!$A$10:$A$109,0))))))</x:f>
      </x:c>
      <x:c r="F403" s="8"/>
      <x:c r="G403" s="8"/>
      <x:c r="H403" s="14"/>
      <x:c r="I403" s="16" t="str">
        <x:f>IF(A403="","",IF(OR(NOT(ISNUMBER(B403)),B403&lt;=0,C403="",D403="",NOT(ISNUMBER(H403)),H403&lt;=0,AND(F403&lt;&gt;"Поступление",F403&lt;&gt;"Возврат")),NA(),IF(F403="Возврат",-ROUND(H403,2),ROUND(H403,2))))</x:f>
      </x:c>
      <x:c r="J403" s="19"/>
      <x:c r="K403" s="19"/>
      <x:c r="L403" s="19"/>
    </x:row>
    <x:row r="404" ht="26" customHeight="1">
      <x:c r="A404" s="17"/>
      <x:c r="B404" s="18"/>
      <x:c r="C404" s="17"/>
      <x:c r="D404" s="17"/>
      <x:c r="E404" s="9" t="str">
        <x:f>IF(A404="","",IF(COUNTIFS('По договорам'!$A$10:$A$109,D404)=0,"Нет договора",IF(COUNTIFS('По договорам'!$A$10:$A$109,D404)&gt;1,"Дубль договора",IF(INDEX('По договорам'!$B$10:$B$109,MATCH(D404,'По договорам'!$A$10:$A$109,0))="","Укажите клиента",INDEX('По договорам'!$B$10:$B$109,MATCH(D404,'По договорам'!$A$10:$A$109,0))))))</x:f>
      </x:c>
      <x:c r="F404" s="8"/>
      <x:c r="G404" s="8"/>
      <x:c r="H404" s="14"/>
      <x:c r="I404" s="16" t="str">
        <x:f>IF(A404="","",IF(OR(NOT(ISNUMBER(B404)),B404&lt;=0,C404="",D404="",NOT(ISNUMBER(H404)),H404&lt;=0,AND(F404&lt;&gt;"Поступление",F404&lt;&gt;"Возврат")),NA(),IF(F404="Возврат",-ROUND(H404,2),ROUND(H404,2))))</x:f>
      </x:c>
      <x:c r="J404" s="19"/>
      <x:c r="K404" s="19"/>
      <x:c r="L404" s="19"/>
    </x:row>
    <x:row r="405" ht="26" customHeight="1">
      <x:c r="A405" s="17"/>
      <x:c r="B405" s="18"/>
      <x:c r="C405" s="17"/>
      <x:c r="D405" s="17"/>
      <x:c r="E405" s="9" t="str">
        <x:f>IF(A405="","",IF(COUNTIFS('По договорам'!$A$10:$A$109,D405)=0,"Нет договора",IF(COUNTIFS('По договорам'!$A$10:$A$109,D405)&gt;1,"Дубль договора",IF(INDEX('По договорам'!$B$10:$B$109,MATCH(D405,'По договорам'!$A$10:$A$109,0))="","Укажите клиента",INDEX('По договорам'!$B$10:$B$109,MATCH(D405,'По договорам'!$A$10:$A$109,0))))))</x:f>
      </x:c>
      <x:c r="F405" s="8"/>
      <x:c r="G405" s="8"/>
      <x:c r="H405" s="14"/>
      <x:c r="I405" s="16" t="str">
        <x:f>IF(A405="","",IF(OR(NOT(ISNUMBER(B405)),B405&lt;=0,C405="",D405="",NOT(ISNUMBER(H405)),H405&lt;=0,AND(F405&lt;&gt;"Поступление",F405&lt;&gt;"Возврат")),NA(),IF(F405="Возврат",-ROUND(H405,2),ROUND(H405,2))))</x:f>
      </x:c>
      <x:c r="J405" s="19"/>
      <x:c r="K405" s="19"/>
      <x:c r="L405" s="19"/>
    </x:row>
    <x:row r="406" ht="26" customHeight="1">
      <x:c r="A406" s="17"/>
      <x:c r="B406" s="18"/>
      <x:c r="C406" s="17"/>
      <x:c r="D406" s="17"/>
      <x:c r="E406" s="9" t="str">
        <x:f>IF(A406="","",IF(COUNTIFS('По договорам'!$A$10:$A$109,D406)=0,"Нет договора",IF(COUNTIFS('По договорам'!$A$10:$A$109,D406)&gt;1,"Дубль договора",IF(INDEX('По договорам'!$B$10:$B$109,MATCH(D406,'По договорам'!$A$10:$A$109,0))="","Укажите клиента",INDEX('По договорам'!$B$10:$B$109,MATCH(D406,'По договорам'!$A$10:$A$109,0))))))</x:f>
      </x:c>
      <x:c r="F406" s="8"/>
      <x:c r="G406" s="8"/>
      <x:c r="H406" s="14"/>
      <x:c r="I406" s="16" t="str">
        <x:f>IF(A406="","",IF(OR(NOT(ISNUMBER(B406)),B406&lt;=0,C406="",D406="",NOT(ISNUMBER(H406)),H406&lt;=0,AND(F406&lt;&gt;"Поступление",F406&lt;&gt;"Возврат")),NA(),IF(F406="Возврат",-ROUND(H406,2),ROUND(H406,2))))</x:f>
      </x:c>
      <x:c r="J406" s="19"/>
      <x:c r="K406" s="19"/>
      <x:c r="L406" s="19"/>
    </x:row>
    <x:row r="407" ht="26" customHeight="1">
      <x:c r="A407" s="17"/>
      <x:c r="B407" s="18"/>
      <x:c r="C407" s="17"/>
      <x:c r="D407" s="17"/>
      <x:c r="E407" s="9" t="str">
        <x:f>IF(A407="","",IF(COUNTIFS('По договорам'!$A$10:$A$109,D407)=0,"Нет договора",IF(COUNTIFS('По договорам'!$A$10:$A$109,D407)&gt;1,"Дубль договора",IF(INDEX('По договорам'!$B$10:$B$109,MATCH(D407,'По договорам'!$A$10:$A$109,0))="","Укажите клиента",INDEX('По договорам'!$B$10:$B$109,MATCH(D407,'По договорам'!$A$10:$A$109,0))))))</x:f>
      </x:c>
      <x:c r="F407" s="8"/>
      <x:c r="G407" s="8"/>
      <x:c r="H407" s="14"/>
      <x:c r="I407" s="16" t="str">
        <x:f>IF(A407="","",IF(OR(NOT(ISNUMBER(B407)),B407&lt;=0,C407="",D407="",NOT(ISNUMBER(H407)),H407&lt;=0,AND(F407&lt;&gt;"Поступление",F407&lt;&gt;"Возврат")),NA(),IF(F407="Возврат",-ROUND(H407,2),ROUND(H407,2))))</x:f>
      </x:c>
      <x:c r="J407" s="19"/>
      <x:c r="K407" s="19"/>
      <x:c r="L407" s="19"/>
    </x:row>
    <x:row r="408" ht="26" customHeight="1">
      <x:c r="A408" s="17"/>
      <x:c r="B408" s="18"/>
      <x:c r="C408" s="17"/>
      <x:c r="D408" s="17"/>
      <x:c r="E408" s="9" t="str">
        <x:f>IF(A408="","",IF(COUNTIFS('По договорам'!$A$10:$A$109,D408)=0,"Нет договора",IF(COUNTIFS('По договорам'!$A$10:$A$109,D408)&gt;1,"Дубль договора",IF(INDEX('По договорам'!$B$10:$B$109,MATCH(D408,'По договорам'!$A$10:$A$109,0))="","Укажите клиента",INDEX('По договорам'!$B$10:$B$109,MATCH(D408,'По договорам'!$A$10:$A$109,0))))))</x:f>
      </x:c>
      <x:c r="F408" s="8"/>
      <x:c r="G408" s="8"/>
      <x:c r="H408" s="14"/>
      <x:c r="I408" s="16" t="str">
        <x:f>IF(A408="","",IF(OR(NOT(ISNUMBER(B408)),B408&lt;=0,C408="",D408="",NOT(ISNUMBER(H408)),H408&lt;=0,AND(F408&lt;&gt;"Поступление",F408&lt;&gt;"Возврат")),NA(),IF(F408="Возврат",-ROUND(H408,2),ROUND(H408,2))))</x:f>
      </x:c>
      <x:c r="J408" s="19"/>
      <x:c r="K408" s="19"/>
      <x:c r="L408" s="19"/>
    </x:row>
    <x:row r="409" ht="26" customHeight="1">
      <x:c r="A409" s="17"/>
      <x:c r="B409" s="18"/>
      <x:c r="C409" s="17"/>
      <x:c r="D409" s="17"/>
      <x:c r="E409" s="9" t="str">
        <x:f>IF(A409="","",IF(COUNTIFS('По договорам'!$A$10:$A$109,D409)=0,"Нет договора",IF(COUNTIFS('По договорам'!$A$10:$A$109,D409)&gt;1,"Дубль договора",IF(INDEX('По договорам'!$B$10:$B$109,MATCH(D409,'По договорам'!$A$10:$A$109,0))="","Укажите клиента",INDEX('По договорам'!$B$10:$B$109,MATCH(D409,'По договорам'!$A$10:$A$109,0))))))</x:f>
      </x:c>
      <x:c r="F409" s="8"/>
      <x:c r="G409" s="8"/>
      <x:c r="H409" s="14"/>
      <x:c r="I409" s="16" t="str">
        <x:f>IF(A409="","",IF(OR(NOT(ISNUMBER(B409)),B409&lt;=0,C409="",D409="",NOT(ISNUMBER(H409)),H409&lt;=0,AND(F409&lt;&gt;"Поступление",F409&lt;&gt;"Возврат")),NA(),IF(F409="Возврат",-ROUND(H409,2),ROUND(H409,2))))</x:f>
      </x:c>
      <x:c r="J409" s="19"/>
      <x:c r="K409" s="19"/>
      <x:c r="L409" s="19"/>
    </x:row>
    <x:row r="410" ht="26" customHeight="1">
      <x:c r="A410" s="17"/>
      <x:c r="B410" s="18"/>
      <x:c r="C410" s="17"/>
      <x:c r="D410" s="17"/>
      <x:c r="E410" s="9" t="str">
        <x:f>IF(A410="","",IF(COUNTIFS('По договорам'!$A$10:$A$109,D410)=0,"Нет договора",IF(COUNTIFS('По договорам'!$A$10:$A$109,D410)&gt;1,"Дубль договора",IF(INDEX('По договорам'!$B$10:$B$109,MATCH(D410,'По договорам'!$A$10:$A$109,0))="","Укажите клиента",INDEX('По договорам'!$B$10:$B$109,MATCH(D410,'По договорам'!$A$10:$A$109,0))))))</x:f>
      </x:c>
      <x:c r="F410" s="8"/>
      <x:c r="G410" s="8"/>
      <x:c r="H410" s="14"/>
      <x:c r="I410" s="16" t="str">
        <x:f>IF(A410="","",IF(OR(NOT(ISNUMBER(B410)),B410&lt;=0,C410="",D410="",NOT(ISNUMBER(H410)),H410&lt;=0,AND(F410&lt;&gt;"Поступление",F410&lt;&gt;"Возврат")),NA(),IF(F410="Возврат",-ROUND(H410,2),ROUND(H410,2))))</x:f>
      </x:c>
      <x:c r="J410" s="19"/>
      <x:c r="K410" s="19"/>
      <x:c r="L410" s="19"/>
    </x:row>
    <x:row r="411" ht="26" customHeight="1">
      <x:c r="A411" s="17"/>
      <x:c r="B411" s="18"/>
      <x:c r="C411" s="17"/>
      <x:c r="D411" s="17"/>
      <x:c r="E411" s="9" t="str">
        <x:f>IF(A411="","",IF(COUNTIFS('По договорам'!$A$10:$A$109,D411)=0,"Нет договора",IF(COUNTIFS('По договорам'!$A$10:$A$109,D411)&gt;1,"Дубль договора",IF(INDEX('По договорам'!$B$10:$B$109,MATCH(D411,'По договорам'!$A$10:$A$109,0))="","Укажите клиента",INDEX('По договорам'!$B$10:$B$109,MATCH(D411,'По договорам'!$A$10:$A$109,0))))))</x:f>
      </x:c>
      <x:c r="F411" s="8"/>
      <x:c r="G411" s="8"/>
      <x:c r="H411" s="14"/>
      <x:c r="I411" s="16" t="str">
        <x:f>IF(A411="","",IF(OR(NOT(ISNUMBER(B411)),B411&lt;=0,C411="",D411="",NOT(ISNUMBER(H411)),H411&lt;=0,AND(F411&lt;&gt;"Поступление",F411&lt;&gt;"Возврат")),NA(),IF(F411="Возврат",-ROUND(H411,2),ROUND(H411,2))))</x:f>
      </x:c>
      <x:c r="J411" s="19"/>
      <x:c r="K411" s="19"/>
      <x:c r="L411" s="19"/>
    </x:row>
    <x:row r="412" ht="26" customHeight="1">
      <x:c r="A412" s="17"/>
      <x:c r="B412" s="18"/>
      <x:c r="C412" s="17"/>
      <x:c r="D412" s="17"/>
      <x:c r="E412" s="9" t="str">
        <x:f>IF(A412="","",IF(COUNTIFS('По договорам'!$A$10:$A$109,D412)=0,"Нет договора",IF(COUNTIFS('По договорам'!$A$10:$A$109,D412)&gt;1,"Дубль договора",IF(INDEX('По договорам'!$B$10:$B$109,MATCH(D412,'По договорам'!$A$10:$A$109,0))="","Укажите клиента",INDEX('По договорам'!$B$10:$B$109,MATCH(D412,'По договорам'!$A$10:$A$109,0))))))</x:f>
      </x:c>
      <x:c r="F412" s="8"/>
      <x:c r="G412" s="8"/>
      <x:c r="H412" s="14"/>
      <x:c r="I412" s="16" t="str">
        <x:f>IF(A412="","",IF(OR(NOT(ISNUMBER(B412)),B412&lt;=0,C412="",D412="",NOT(ISNUMBER(H412)),H412&lt;=0,AND(F412&lt;&gt;"Поступление",F412&lt;&gt;"Возврат")),NA(),IF(F412="Возврат",-ROUND(H412,2),ROUND(H412,2))))</x:f>
      </x:c>
      <x:c r="J412" s="19"/>
      <x:c r="K412" s="19"/>
      <x:c r="L412" s="19"/>
    </x:row>
    <x:row r="413" ht="26" customHeight="1">
      <x:c r="A413" s="17"/>
      <x:c r="B413" s="18"/>
      <x:c r="C413" s="17"/>
      <x:c r="D413" s="17"/>
      <x:c r="E413" s="9" t="str">
        <x:f>IF(A413="","",IF(COUNTIFS('По договорам'!$A$10:$A$109,D413)=0,"Нет договора",IF(COUNTIFS('По договорам'!$A$10:$A$109,D413)&gt;1,"Дубль договора",IF(INDEX('По договорам'!$B$10:$B$109,MATCH(D413,'По договорам'!$A$10:$A$109,0))="","Укажите клиента",INDEX('По договорам'!$B$10:$B$109,MATCH(D413,'По договорам'!$A$10:$A$109,0))))))</x:f>
      </x:c>
      <x:c r="F413" s="8"/>
      <x:c r="G413" s="8"/>
      <x:c r="H413" s="14"/>
      <x:c r="I413" s="16" t="str">
        <x:f>IF(A413="","",IF(OR(NOT(ISNUMBER(B413)),B413&lt;=0,C413="",D413="",NOT(ISNUMBER(H413)),H413&lt;=0,AND(F413&lt;&gt;"Поступление",F413&lt;&gt;"Возврат")),NA(),IF(F413="Возврат",-ROUND(H413,2),ROUND(H413,2))))</x:f>
      </x:c>
      <x:c r="J413" s="19"/>
      <x:c r="K413" s="19"/>
      <x:c r="L413" s="19"/>
    </x:row>
    <x:row r="414" ht="26" customHeight="1">
      <x:c r="A414" s="17"/>
      <x:c r="B414" s="18"/>
      <x:c r="C414" s="17"/>
      <x:c r="D414" s="17"/>
      <x:c r="E414" s="9" t="str">
        <x:f>IF(A414="","",IF(COUNTIFS('По договорам'!$A$10:$A$109,D414)=0,"Нет договора",IF(COUNTIFS('По договорам'!$A$10:$A$109,D414)&gt;1,"Дубль договора",IF(INDEX('По договорам'!$B$10:$B$109,MATCH(D414,'По договорам'!$A$10:$A$109,0))="","Укажите клиента",INDEX('По договорам'!$B$10:$B$109,MATCH(D414,'По договорам'!$A$10:$A$109,0))))))</x:f>
      </x:c>
      <x:c r="F414" s="8"/>
      <x:c r="G414" s="8"/>
      <x:c r="H414" s="14"/>
      <x:c r="I414" s="16" t="str">
        <x:f>IF(A414="","",IF(OR(NOT(ISNUMBER(B414)),B414&lt;=0,C414="",D414="",NOT(ISNUMBER(H414)),H414&lt;=0,AND(F414&lt;&gt;"Поступление",F414&lt;&gt;"Возврат")),NA(),IF(F414="Возврат",-ROUND(H414,2),ROUND(H414,2))))</x:f>
      </x:c>
      <x:c r="J414" s="19"/>
      <x:c r="K414" s="19"/>
      <x:c r="L414" s="19"/>
    </x:row>
    <x:row r="415" ht="26" customHeight="1">
      <x:c r="A415" s="17"/>
      <x:c r="B415" s="18"/>
      <x:c r="C415" s="17"/>
      <x:c r="D415" s="17"/>
      <x:c r="E415" s="9" t="str">
        <x:f>IF(A415="","",IF(COUNTIFS('По договорам'!$A$10:$A$109,D415)=0,"Нет договора",IF(COUNTIFS('По договорам'!$A$10:$A$109,D415)&gt;1,"Дубль договора",IF(INDEX('По договорам'!$B$10:$B$109,MATCH(D415,'По договорам'!$A$10:$A$109,0))="","Укажите клиента",INDEX('По договорам'!$B$10:$B$109,MATCH(D415,'По договорам'!$A$10:$A$109,0))))))</x:f>
      </x:c>
      <x:c r="F415" s="8"/>
      <x:c r="G415" s="8"/>
      <x:c r="H415" s="14"/>
      <x:c r="I415" s="16" t="str">
        <x:f>IF(A415="","",IF(OR(NOT(ISNUMBER(B415)),B415&lt;=0,C415="",D415="",NOT(ISNUMBER(H415)),H415&lt;=0,AND(F415&lt;&gt;"Поступление",F415&lt;&gt;"Возврат")),NA(),IF(F415="Возврат",-ROUND(H415,2),ROUND(H415,2))))</x:f>
      </x:c>
      <x:c r="J415" s="19"/>
      <x:c r="K415" s="19"/>
      <x:c r="L415" s="19"/>
    </x:row>
    <x:row r="416" ht="26" customHeight="1">
      <x:c r="A416" s="17"/>
      <x:c r="B416" s="18"/>
      <x:c r="C416" s="17"/>
      <x:c r="D416" s="17"/>
      <x:c r="E416" s="9" t="str">
        <x:f>IF(A416="","",IF(COUNTIFS('По договорам'!$A$10:$A$109,D416)=0,"Нет договора",IF(COUNTIFS('По договорам'!$A$10:$A$109,D416)&gt;1,"Дубль договора",IF(INDEX('По договорам'!$B$10:$B$109,MATCH(D416,'По договорам'!$A$10:$A$109,0))="","Укажите клиента",INDEX('По договорам'!$B$10:$B$109,MATCH(D416,'По договорам'!$A$10:$A$109,0))))))</x:f>
      </x:c>
      <x:c r="F416" s="8"/>
      <x:c r="G416" s="8"/>
      <x:c r="H416" s="14"/>
      <x:c r="I416" s="16" t="str">
        <x:f>IF(A416="","",IF(OR(NOT(ISNUMBER(B416)),B416&lt;=0,C416="",D416="",NOT(ISNUMBER(H416)),H416&lt;=0,AND(F416&lt;&gt;"Поступление",F416&lt;&gt;"Возврат")),NA(),IF(F416="Возврат",-ROUND(H416,2),ROUND(H416,2))))</x:f>
      </x:c>
      <x:c r="J416" s="19"/>
      <x:c r="K416" s="19"/>
      <x:c r="L416" s="19"/>
    </x:row>
    <x:row r="417" ht="26" customHeight="1">
      <x:c r="A417" s="17"/>
      <x:c r="B417" s="18"/>
      <x:c r="C417" s="17"/>
      <x:c r="D417" s="17"/>
      <x:c r="E417" s="9" t="str">
        <x:f>IF(A417="","",IF(COUNTIFS('По договорам'!$A$10:$A$109,D417)=0,"Нет договора",IF(COUNTIFS('По договорам'!$A$10:$A$109,D417)&gt;1,"Дубль договора",IF(INDEX('По договорам'!$B$10:$B$109,MATCH(D417,'По договорам'!$A$10:$A$109,0))="","Укажите клиента",INDEX('По договорам'!$B$10:$B$109,MATCH(D417,'По договорам'!$A$10:$A$109,0))))))</x:f>
      </x:c>
      <x:c r="F417" s="8"/>
      <x:c r="G417" s="8"/>
      <x:c r="H417" s="14"/>
      <x:c r="I417" s="16" t="str">
        <x:f>IF(A417="","",IF(OR(NOT(ISNUMBER(B417)),B417&lt;=0,C417="",D417="",NOT(ISNUMBER(H417)),H417&lt;=0,AND(F417&lt;&gt;"Поступление",F417&lt;&gt;"Возврат")),NA(),IF(F417="Возврат",-ROUND(H417,2),ROUND(H417,2))))</x:f>
      </x:c>
      <x:c r="J417" s="19"/>
      <x:c r="K417" s="19"/>
      <x:c r="L417" s="19"/>
    </x:row>
    <x:row r="418" ht="26" customHeight="1">
      <x:c r="A418" s="17"/>
      <x:c r="B418" s="18"/>
      <x:c r="C418" s="17"/>
      <x:c r="D418" s="17"/>
      <x:c r="E418" s="9" t="str">
        <x:f>IF(A418="","",IF(COUNTIFS('По договорам'!$A$10:$A$109,D418)=0,"Нет договора",IF(COUNTIFS('По договорам'!$A$10:$A$109,D418)&gt;1,"Дубль договора",IF(INDEX('По договорам'!$B$10:$B$109,MATCH(D418,'По договорам'!$A$10:$A$109,0))="","Укажите клиента",INDEX('По договорам'!$B$10:$B$109,MATCH(D418,'По договорам'!$A$10:$A$109,0))))))</x:f>
      </x:c>
      <x:c r="F418" s="8"/>
      <x:c r="G418" s="8"/>
      <x:c r="H418" s="14"/>
      <x:c r="I418" s="16" t="str">
        <x:f>IF(A418="","",IF(OR(NOT(ISNUMBER(B418)),B418&lt;=0,C418="",D418="",NOT(ISNUMBER(H418)),H418&lt;=0,AND(F418&lt;&gt;"Поступление",F418&lt;&gt;"Возврат")),NA(),IF(F418="Возврат",-ROUND(H418,2),ROUND(H418,2))))</x:f>
      </x:c>
      <x:c r="J418" s="19"/>
      <x:c r="K418" s="19"/>
      <x:c r="L418" s="19"/>
    </x:row>
    <x:row r="419" ht="26" customHeight="1">
      <x:c r="A419" s="17"/>
      <x:c r="B419" s="18"/>
      <x:c r="C419" s="17"/>
      <x:c r="D419" s="17"/>
      <x:c r="E419" s="9" t="str">
        <x:f>IF(A419="","",IF(COUNTIFS('По договорам'!$A$10:$A$109,D419)=0,"Нет договора",IF(COUNTIFS('По договорам'!$A$10:$A$109,D419)&gt;1,"Дубль договора",IF(INDEX('По договорам'!$B$10:$B$109,MATCH(D419,'По договорам'!$A$10:$A$109,0))="","Укажите клиента",INDEX('По договорам'!$B$10:$B$109,MATCH(D419,'По договорам'!$A$10:$A$109,0))))))</x:f>
      </x:c>
      <x:c r="F419" s="8"/>
      <x:c r="G419" s="8"/>
      <x:c r="H419" s="14"/>
      <x:c r="I419" s="16" t="str">
        <x:f>IF(A419="","",IF(OR(NOT(ISNUMBER(B419)),B419&lt;=0,C419="",D419="",NOT(ISNUMBER(H419)),H419&lt;=0,AND(F419&lt;&gt;"Поступление",F419&lt;&gt;"Возврат")),NA(),IF(F419="Возврат",-ROUND(H419,2),ROUND(H419,2))))</x:f>
      </x:c>
      <x:c r="J419" s="19"/>
      <x:c r="K419" s="19"/>
      <x:c r="L419" s="19"/>
    </x:row>
    <x:row r="420" ht="26" customHeight="1">
      <x:c r="A420" s="17"/>
      <x:c r="B420" s="18"/>
      <x:c r="C420" s="17"/>
      <x:c r="D420" s="17"/>
      <x:c r="E420" s="9" t="str">
        <x:f>IF(A420="","",IF(COUNTIFS('По договорам'!$A$10:$A$109,D420)=0,"Нет договора",IF(COUNTIFS('По договорам'!$A$10:$A$109,D420)&gt;1,"Дубль договора",IF(INDEX('По договорам'!$B$10:$B$109,MATCH(D420,'По договорам'!$A$10:$A$109,0))="","Укажите клиента",INDEX('По договорам'!$B$10:$B$109,MATCH(D420,'По договорам'!$A$10:$A$109,0))))))</x:f>
      </x:c>
      <x:c r="F420" s="8"/>
      <x:c r="G420" s="8"/>
      <x:c r="H420" s="14"/>
      <x:c r="I420" s="16" t="str">
        <x:f>IF(A420="","",IF(OR(NOT(ISNUMBER(B420)),B420&lt;=0,C420="",D420="",NOT(ISNUMBER(H420)),H420&lt;=0,AND(F420&lt;&gt;"Поступление",F420&lt;&gt;"Возврат")),NA(),IF(F420="Возврат",-ROUND(H420,2),ROUND(H420,2))))</x:f>
      </x:c>
      <x:c r="J420" s="19"/>
      <x:c r="K420" s="19"/>
      <x:c r="L420" s="19"/>
    </x:row>
    <x:row r="421" ht="26" customHeight="1">
      <x:c r="A421" s="17"/>
      <x:c r="B421" s="18"/>
      <x:c r="C421" s="17"/>
      <x:c r="D421" s="17"/>
      <x:c r="E421" s="9" t="str">
        <x:f>IF(A421="","",IF(COUNTIFS('По договорам'!$A$10:$A$109,D421)=0,"Нет договора",IF(COUNTIFS('По договорам'!$A$10:$A$109,D421)&gt;1,"Дубль договора",IF(INDEX('По договорам'!$B$10:$B$109,MATCH(D421,'По договорам'!$A$10:$A$109,0))="","Укажите клиента",INDEX('По договорам'!$B$10:$B$109,MATCH(D421,'По договорам'!$A$10:$A$109,0))))))</x:f>
      </x:c>
      <x:c r="F421" s="8"/>
      <x:c r="G421" s="8"/>
      <x:c r="H421" s="14"/>
      <x:c r="I421" s="16" t="str">
        <x:f>IF(A421="","",IF(OR(NOT(ISNUMBER(B421)),B421&lt;=0,C421="",D421="",NOT(ISNUMBER(H421)),H421&lt;=0,AND(F421&lt;&gt;"Поступление",F421&lt;&gt;"Возврат")),NA(),IF(F421="Возврат",-ROUND(H421,2),ROUND(H421,2))))</x:f>
      </x:c>
      <x:c r="J421" s="19"/>
      <x:c r="K421" s="19"/>
      <x:c r="L421" s="19"/>
    </x:row>
    <x:row r="422" ht="26" customHeight="1">
      <x:c r="A422" s="17"/>
      <x:c r="B422" s="18"/>
      <x:c r="C422" s="17"/>
      <x:c r="D422" s="17"/>
      <x:c r="E422" s="9" t="str">
        <x:f>IF(A422="","",IF(COUNTIFS('По договорам'!$A$10:$A$109,D422)=0,"Нет договора",IF(COUNTIFS('По договорам'!$A$10:$A$109,D422)&gt;1,"Дубль договора",IF(INDEX('По договорам'!$B$10:$B$109,MATCH(D422,'По договорам'!$A$10:$A$109,0))="","Укажите клиента",INDEX('По договорам'!$B$10:$B$109,MATCH(D422,'По договорам'!$A$10:$A$109,0))))))</x:f>
      </x:c>
      <x:c r="F422" s="8"/>
      <x:c r="G422" s="8"/>
      <x:c r="H422" s="14"/>
      <x:c r="I422" s="16" t="str">
        <x:f>IF(A422="","",IF(OR(NOT(ISNUMBER(B422)),B422&lt;=0,C422="",D422="",NOT(ISNUMBER(H422)),H422&lt;=0,AND(F422&lt;&gt;"Поступление",F422&lt;&gt;"Возврат")),NA(),IF(F422="Возврат",-ROUND(H422,2),ROUND(H422,2))))</x:f>
      </x:c>
      <x:c r="J422" s="19"/>
      <x:c r="K422" s="19"/>
      <x:c r="L422" s="19"/>
    </x:row>
    <x:row r="423" ht="26" customHeight="1">
      <x:c r="A423" s="17"/>
      <x:c r="B423" s="18"/>
      <x:c r="C423" s="17"/>
      <x:c r="D423" s="17"/>
      <x:c r="E423" s="9" t="str">
        <x:f>IF(A423="","",IF(COUNTIFS('По договорам'!$A$10:$A$109,D423)=0,"Нет договора",IF(COUNTIFS('По договорам'!$A$10:$A$109,D423)&gt;1,"Дубль договора",IF(INDEX('По договорам'!$B$10:$B$109,MATCH(D423,'По договорам'!$A$10:$A$109,0))="","Укажите клиента",INDEX('По договорам'!$B$10:$B$109,MATCH(D423,'По договорам'!$A$10:$A$109,0))))))</x:f>
      </x:c>
      <x:c r="F423" s="8"/>
      <x:c r="G423" s="8"/>
      <x:c r="H423" s="14"/>
      <x:c r="I423" s="16" t="str">
        <x:f>IF(A423="","",IF(OR(NOT(ISNUMBER(B423)),B423&lt;=0,C423="",D423="",NOT(ISNUMBER(H423)),H423&lt;=0,AND(F423&lt;&gt;"Поступление",F423&lt;&gt;"Возврат")),NA(),IF(F423="Возврат",-ROUND(H423,2),ROUND(H423,2))))</x:f>
      </x:c>
      <x:c r="J423" s="19"/>
      <x:c r="K423" s="19"/>
      <x:c r="L423" s="19"/>
    </x:row>
    <x:row r="424" ht="26" customHeight="1">
      <x:c r="A424" s="17"/>
      <x:c r="B424" s="18"/>
      <x:c r="C424" s="17"/>
      <x:c r="D424" s="17"/>
      <x:c r="E424" s="9" t="str">
        <x:f>IF(A424="","",IF(COUNTIFS('По договорам'!$A$10:$A$109,D424)=0,"Нет договора",IF(COUNTIFS('По договорам'!$A$10:$A$109,D424)&gt;1,"Дубль договора",IF(INDEX('По договорам'!$B$10:$B$109,MATCH(D424,'По договорам'!$A$10:$A$109,0))="","Укажите клиента",INDEX('По договорам'!$B$10:$B$109,MATCH(D424,'По договорам'!$A$10:$A$109,0))))))</x:f>
      </x:c>
      <x:c r="F424" s="8"/>
      <x:c r="G424" s="8"/>
      <x:c r="H424" s="14"/>
      <x:c r="I424" s="16" t="str">
        <x:f>IF(A424="","",IF(OR(NOT(ISNUMBER(B424)),B424&lt;=0,C424="",D424="",NOT(ISNUMBER(H424)),H424&lt;=0,AND(F424&lt;&gt;"Поступление",F424&lt;&gt;"Возврат")),NA(),IF(F424="Возврат",-ROUND(H424,2),ROUND(H424,2))))</x:f>
      </x:c>
      <x:c r="J424" s="19"/>
      <x:c r="K424" s="19"/>
      <x:c r="L424" s="19"/>
    </x:row>
    <x:row r="425" ht="26" customHeight="1">
      <x:c r="A425" s="17"/>
      <x:c r="B425" s="18"/>
      <x:c r="C425" s="17"/>
      <x:c r="D425" s="17"/>
      <x:c r="E425" s="9" t="str">
        <x:f>IF(A425="","",IF(COUNTIFS('По договорам'!$A$10:$A$109,D425)=0,"Нет договора",IF(COUNTIFS('По договорам'!$A$10:$A$109,D425)&gt;1,"Дубль договора",IF(INDEX('По договорам'!$B$10:$B$109,MATCH(D425,'По договорам'!$A$10:$A$109,0))="","Укажите клиента",INDEX('По договорам'!$B$10:$B$109,MATCH(D425,'По договорам'!$A$10:$A$109,0))))))</x:f>
      </x:c>
      <x:c r="F425" s="8"/>
      <x:c r="G425" s="8"/>
      <x:c r="H425" s="14"/>
      <x:c r="I425" s="16" t="str">
        <x:f>IF(A425="","",IF(OR(NOT(ISNUMBER(B425)),B425&lt;=0,C425="",D425="",NOT(ISNUMBER(H425)),H425&lt;=0,AND(F425&lt;&gt;"Поступление",F425&lt;&gt;"Возврат")),NA(),IF(F425="Возврат",-ROUND(H425,2),ROUND(H425,2))))</x:f>
      </x:c>
      <x:c r="J425" s="19"/>
      <x:c r="K425" s="19"/>
      <x:c r="L425" s="19"/>
    </x:row>
    <x:row r="426" ht="26" customHeight="1">
      <x:c r="A426" s="17"/>
      <x:c r="B426" s="18"/>
      <x:c r="C426" s="17"/>
      <x:c r="D426" s="17"/>
      <x:c r="E426" s="9" t="str">
        <x:f>IF(A426="","",IF(COUNTIFS('По договорам'!$A$10:$A$109,D426)=0,"Нет договора",IF(COUNTIFS('По договорам'!$A$10:$A$109,D426)&gt;1,"Дубль договора",IF(INDEX('По договорам'!$B$10:$B$109,MATCH(D426,'По договорам'!$A$10:$A$109,0))="","Укажите клиента",INDEX('По договорам'!$B$10:$B$109,MATCH(D426,'По договорам'!$A$10:$A$109,0))))))</x:f>
      </x:c>
      <x:c r="F426" s="8"/>
      <x:c r="G426" s="8"/>
      <x:c r="H426" s="14"/>
      <x:c r="I426" s="16" t="str">
        <x:f>IF(A426="","",IF(OR(NOT(ISNUMBER(B426)),B426&lt;=0,C426="",D426="",NOT(ISNUMBER(H426)),H426&lt;=0,AND(F426&lt;&gt;"Поступление",F426&lt;&gt;"Возврат")),NA(),IF(F426="Возврат",-ROUND(H426,2),ROUND(H426,2))))</x:f>
      </x:c>
      <x:c r="J426" s="19"/>
      <x:c r="K426" s="19"/>
      <x:c r="L426" s="19"/>
    </x:row>
    <x:row r="427" ht="26" customHeight="1">
      <x:c r="A427" s="17"/>
      <x:c r="B427" s="18"/>
      <x:c r="C427" s="17"/>
      <x:c r="D427" s="17"/>
      <x:c r="E427" s="9" t="str">
        <x:f>IF(A427="","",IF(COUNTIFS('По договорам'!$A$10:$A$109,D427)=0,"Нет договора",IF(COUNTIFS('По договорам'!$A$10:$A$109,D427)&gt;1,"Дубль договора",IF(INDEX('По договорам'!$B$10:$B$109,MATCH(D427,'По договорам'!$A$10:$A$109,0))="","Укажите клиента",INDEX('По договорам'!$B$10:$B$109,MATCH(D427,'По договорам'!$A$10:$A$109,0))))))</x:f>
      </x:c>
      <x:c r="F427" s="8"/>
      <x:c r="G427" s="8"/>
      <x:c r="H427" s="14"/>
      <x:c r="I427" s="16" t="str">
        <x:f>IF(A427="","",IF(OR(NOT(ISNUMBER(B427)),B427&lt;=0,C427="",D427="",NOT(ISNUMBER(H427)),H427&lt;=0,AND(F427&lt;&gt;"Поступление",F427&lt;&gt;"Возврат")),NA(),IF(F427="Возврат",-ROUND(H427,2),ROUND(H427,2))))</x:f>
      </x:c>
      <x:c r="J427" s="19"/>
      <x:c r="K427" s="19"/>
      <x:c r="L427" s="19"/>
    </x:row>
    <x:row r="428" ht="26" customHeight="1">
      <x:c r="A428" s="17"/>
      <x:c r="B428" s="18"/>
      <x:c r="C428" s="17"/>
      <x:c r="D428" s="17"/>
      <x:c r="E428" s="9" t="str">
        <x:f>IF(A428="","",IF(COUNTIFS('По договорам'!$A$10:$A$109,D428)=0,"Нет договора",IF(COUNTIFS('По договорам'!$A$10:$A$109,D428)&gt;1,"Дубль договора",IF(INDEX('По договорам'!$B$10:$B$109,MATCH(D428,'По договорам'!$A$10:$A$109,0))="","Укажите клиента",INDEX('По договорам'!$B$10:$B$109,MATCH(D428,'По договорам'!$A$10:$A$109,0))))))</x:f>
      </x:c>
      <x:c r="F428" s="8"/>
      <x:c r="G428" s="8"/>
      <x:c r="H428" s="14"/>
      <x:c r="I428" s="16" t="str">
        <x:f>IF(A428="","",IF(OR(NOT(ISNUMBER(B428)),B428&lt;=0,C428="",D428="",NOT(ISNUMBER(H428)),H428&lt;=0,AND(F428&lt;&gt;"Поступление",F428&lt;&gt;"Возврат")),NA(),IF(F428="Возврат",-ROUND(H428,2),ROUND(H428,2))))</x:f>
      </x:c>
      <x:c r="J428" s="19"/>
      <x:c r="K428" s="19"/>
      <x:c r="L428" s="19"/>
    </x:row>
    <x:row r="429" ht="26" customHeight="1">
      <x:c r="A429" s="17"/>
      <x:c r="B429" s="18"/>
      <x:c r="C429" s="17"/>
      <x:c r="D429" s="17"/>
      <x:c r="E429" s="9" t="str">
        <x:f>IF(A429="","",IF(COUNTIFS('По договорам'!$A$10:$A$109,D429)=0,"Нет договора",IF(COUNTIFS('По договорам'!$A$10:$A$109,D429)&gt;1,"Дубль договора",IF(INDEX('По договорам'!$B$10:$B$109,MATCH(D429,'По договорам'!$A$10:$A$109,0))="","Укажите клиента",INDEX('По договорам'!$B$10:$B$109,MATCH(D429,'По договорам'!$A$10:$A$109,0))))))</x:f>
      </x:c>
      <x:c r="F429" s="8"/>
      <x:c r="G429" s="8"/>
      <x:c r="H429" s="14"/>
      <x:c r="I429" s="16" t="str">
        <x:f>IF(A429="","",IF(OR(NOT(ISNUMBER(B429)),B429&lt;=0,C429="",D429="",NOT(ISNUMBER(H429)),H429&lt;=0,AND(F429&lt;&gt;"Поступление",F429&lt;&gt;"Возврат")),NA(),IF(F429="Возврат",-ROUND(H429,2),ROUND(H429,2))))</x:f>
      </x:c>
      <x:c r="J429" s="19"/>
      <x:c r="K429" s="19"/>
      <x:c r="L429" s="19"/>
    </x:row>
    <x:row r="430" ht="26" customHeight="1">
      <x:c r="A430" s="17"/>
      <x:c r="B430" s="18"/>
      <x:c r="C430" s="17"/>
      <x:c r="D430" s="17"/>
      <x:c r="E430" s="9" t="str">
        <x:f>IF(A430="","",IF(COUNTIFS('По договорам'!$A$10:$A$109,D430)=0,"Нет договора",IF(COUNTIFS('По договорам'!$A$10:$A$109,D430)&gt;1,"Дубль договора",IF(INDEX('По договорам'!$B$10:$B$109,MATCH(D430,'По договорам'!$A$10:$A$109,0))="","Укажите клиента",INDEX('По договорам'!$B$10:$B$109,MATCH(D430,'По договорам'!$A$10:$A$109,0))))))</x:f>
      </x:c>
      <x:c r="F430" s="8"/>
      <x:c r="G430" s="8"/>
      <x:c r="H430" s="14"/>
      <x:c r="I430" s="16" t="str">
        <x:f>IF(A430="","",IF(OR(NOT(ISNUMBER(B430)),B430&lt;=0,C430="",D430="",NOT(ISNUMBER(H430)),H430&lt;=0,AND(F430&lt;&gt;"Поступление",F430&lt;&gt;"Возврат")),NA(),IF(F430="Возврат",-ROUND(H430,2),ROUND(H430,2))))</x:f>
      </x:c>
      <x:c r="J430" s="19"/>
      <x:c r="K430" s="19"/>
      <x:c r="L430" s="19"/>
    </x:row>
    <x:row r="431" ht="26" customHeight="1">
      <x:c r="A431" s="17"/>
      <x:c r="B431" s="18"/>
      <x:c r="C431" s="17"/>
      <x:c r="D431" s="17"/>
      <x:c r="E431" s="9" t="str">
        <x:f>IF(A431="","",IF(COUNTIFS('По договорам'!$A$10:$A$109,D431)=0,"Нет договора",IF(COUNTIFS('По договорам'!$A$10:$A$109,D431)&gt;1,"Дубль договора",IF(INDEX('По договорам'!$B$10:$B$109,MATCH(D431,'По договорам'!$A$10:$A$109,0))="","Укажите клиента",INDEX('По договорам'!$B$10:$B$109,MATCH(D431,'По договорам'!$A$10:$A$109,0))))))</x:f>
      </x:c>
      <x:c r="F431" s="8"/>
      <x:c r="G431" s="8"/>
      <x:c r="H431" s="14"/>
      <x:c r="I431" s="16" t="str">
        <x:f>IF(A431="","",IF(OR(NOT(ISNUMBER(B431)),B431&lt;=0,C431="",D431="",NOT(ISNUMBER(H431)),H431&lt;=0,AND(F431&lt;&gt;"Поступление",F431&lt;&gt;"Возврат")),NA(),IF(F431="Возврат",-ROUND(H431,2),ROUND(H431,2))))</x:f>
      </x:c>
      <x:c r="J431" s="19"/>
      <x:c r="K431" s="19"/>
      <x:c r="L431" s="19"/>
    </x:row>
    <x:row r="432" ht="26" customHeight="1">
      <x:c r="A432" s="17"/>
      <x:c r="B432" s="18"/>
      <x:c r="C432" s="17"/>
      <x:c r="D432" s="17"/>
      <x:c r="E432" s="9" t="str">
        <x:f>IF(A432="","",IF(COUNTIFS('По договорам'!$A$10:$A$109,D432)=0,"Нет договора",IF(COUNTIFS('По договорам'!$A$10:$A$109,D432)&gt;1,"Дубль договора",IF(INDEX('По договорам'!$B$10:$B$109,MATCH(D432,'По договорам'!$A$10:$A$109,0))="","Укажите клиента",INDEX('По договорам'!$B$10:$B$109,MATCH(D432,'По договорам'!$A$10:$A$109,0))))))</x:f>
      </x:c>
      <x:c r="F432" s="8"/>
      <x:c r="G432" s="8"/>
      <x:c r="H432" s="14"/>
      <x:c r="I432" s="16" t="str">
        <x:f>IF(A432="","",IF(OR(NOT(ISNUMBER(B432)),B432&lt;=0,C432="",D432="",NOT(ISNUMBER(H432)),H432&lt;=0,AND(F432&lt;&gt;"Поступление",F432&lt;&gt;"Возврат")),NA(),IF(F432="Возврат",-ROUND(H432,2),ROUND(H432,2))))</x:f>
      </x:c>
      <x:c r="J432" s="19"/>
      <x:c r="K432" s="19"/>
      <x:c r="L432" s="19"/>
    </x:row>
    <x:row r="433" ht="26" customHeight="1">
      <x:c r="A433" s="17"/>
      <x:c r="B433" s="18"/>
      <x:c r="C433" s="17"/>
      <x:c r="D433" s="17"/>
      <x:c r="E433" s="9" t="str">
        <x:f>IF(A433="","",IF(COUNTIFS('По договорам'!$A$10:$A$109,D433)=0,"Нет договора",IF(COUNTIFS('По договорам'!$A$10:$A$109,D433)&gt;1,"Дубль договора",IF(INDEX('По договорам'!$B$10:$B$109,MATCH(D433,'По договорам'!$A$10:$A$109,0))="","Укажите клиента",INDEX('По договорам'!$B$10:$B$109,MATCH(D433,'По договорам'!$A$10:$A$109,0))))))</x:f>
      </x:c>
      <x:c r="F433" s="8"/>
      <x:c r="G433" s="8"/>
      <x:c r="H433" s="14"/>
      <x:c r="I433" s="16" t="str">
        <x:f>IF(A433="","",IF(OR(NOT(ISNUMBER(B433)),B433&lt;=0,C433="",D433="",NOT(ISNUMBER(H433)),H433&lt;=0,AND(F433&lt;&gt;"Поступление",F433&lt;&gt;"Возврат")),NA(),IF(F433="Возврат",-ROUND(H433,2),ROUND(H433,2))))</x:f>
      </x:c>
      <x:c r="J433" s="19"/>
      <x:c r="K433" s="19"/>
      <x:c r="L433" s="19"/>
    </x:row>
    <x:row r="434" ht="26" customHeight="1">
      <x:c r="A434" s="17"/>
      <x:c r="B434" s="18"/>
      <x:c r="C434" s="17"/>
      <x:c r="D434" s="17"/>
      <x:c r="E434" s="9" t="str">
        <x:f>IF(A434="","",IF(COUNTIFS('По договорам'!$A$10:$A$109,D434)=0,"Нет договора",IF(COUNTIFS('По договорам'!$A$10:$A$109,D434)&gt;1,"Дубль договора",IF(INDEX('По договорам'!$B$10:$B$109,MATCH(D434,'По договорам'!$A$10:$A$109,0))="","Укажите клиента",INDEX('По договорам'!$B$10:$B$109,MATCH(D434,'По договорам'!$A$10:$A$109,0))))))</x:f>
      </x:c>
      <x:c r="F434" s="8"/>
      <x:c r="G434" s="8"/>
      <x:c r="H434" s="14"/>
      <x:c r="I434" s="16" t="str">
        <x:f>IF(A434="","",IF(OR(NOT(ISNUMBER(B434)),B434&lt;=0,C434="",D434="",NOT(ISNUMBER(H434)),H434&lt;=0,AND(F434&lt;&gt;"Поступление",F434&lt;&gt;"Возврат")),NA(),IF(F434="Возврат",-ROUND(H434,2),ROUND(H434,2))))</x:f>
      </x:c>
      <x:c r="J434" s="19"/>
      <x:c r="K434" s="19"/>
      <x:c r="L434" s="19"/>
    </x:row>
    <x:row r="435" ht="26" customHeight="1">
      <x:c r="A435" s="17"/>
      <x:c r="B435" s="18"/>
      <x:c r="C435" s="17"/>
      <x:c r="D435" s="17"/>
      <x:c r="E435" s="9" t="str">
        <x:f>IF(A435="","",IF(COUNTIFS('По договорам'!$A$10:$A$109,D435)=0,"Нет договора",IF(COUNTIFS('По договорам'!$A$10:$A$109,D435)&gt;1,"Дубль договора",IF(INDEX('По договорам'!$B$10:$B$109,MATCH(D435,'По договорам'!$A$10:$A$109,0))="","Укажите клиента",INDEX('По договорам'!$B$10:$B$109,MATCH(D435,'По договорам'!$A$10:$A$109,0))))))</x:f>
      </x:c>
      <x:c r="F435" s="8"/>
      <x:c r="G435" s="8"/>
      <x:c r="H435" s="14"/>
      <x:c r="I435" s="16" t="str">
        <x:f>IF(A435="","",IF(OR(NOT(ISNUMBER(B435)),B435&lt;=0,C435="",D435="",NOT(ISNUMBER(H435)),H435&lt;=0,AND(F435&lt;&gt;"Поступление",F435&lt;&gt;"Возврат")),NA(),IF(F435="Возврат",-ROUND(H435,2),ROUND(H435,2))))</x:f>
      </x:c>
      <x:c r="J435" s="19"/>
      <x:c r="K435" s="19"/>
      <x:c r="L435" s="19"/>
    </x:row>
    <x:row r="436" ht="26" customHeight="1">
      <x:c r="A436" s="17"/>
      <x:c r="B436" s="18"/>
      <x:c r="C436" s="17"/>
      <x:c r="D436" s="17"/>
      <x:c r="E436" s="9" t="str">
        <x:f>IF(A436="","",IF(COUNTIFS('По договорам'!$A$10:$A$109,D436)=0,"Нет договора",IF(COUNTIFS('По договорам'!$A$10:$A$109,D436)&gt;1,"Дубль договора",IF(INDEX('По договорам'!$B$10:$B$109,MATCH(D436,'По договорам'!$A$10:$A$109,0))="","Укажите клиента",INDEX('По договорам'!$B$10:$B$109,MATCH(D436,'По договорам'!$A$10:$A$109,0))))))</x:f>
      </x:c>
      <x:c r="F436" s="8"/>
      <x:c r="G436" s="8"/>
      <x:c r="H436" s="14"/>
      <x:c r="I436" s="16" t="str">
        <x:f>IF(A436="","",IF(OR(NOT(ISNUMBER(B436)),B436&lt;=0,C436="",D436="",NOT(ISNUMBER(H436)),H436&lt;=0,AND(F436&lt;&gt;"Поступление",F436&lt;&gt;"Возврат")),NA(),IF(F436="Возврат",-ROUND(H436,2),ROUND(H436,2))))</x:f>
      </x:c>
      <x:c r="J436" s="19"/>
      <x:c r="K436" s="19"/>
      <x:c r="L436" s="19"/>
    </x:row>
    <x:row r="437" ht="26" customHeight="1">
      <x:c r="A437" s="17"/>
      <x:c r="B437" s="18"/>
      <x:c r="C437" s="17"/>
      <x:c r="D437" s="17"/>
      <x:c r="E437" s="9" t="str">
        <x:f>IF(A437="","",IF(COUNTIFS('По договорам'!$A$10:$A$109,D437)=0,"Нет договора",IF(COUNTIFS('По договорам'!$A$10:$A$109,D437)&gt;1,"Дубль договора",IF(INDEX('По договорам'!$B$10:$B$109,MATCH(D437,'По договорам'!$A$10:$A$109,0))="","Укажите клиента",INDEX('По договорам'!$B$10:$B$109,MATCH(D437,'По договорам'!$A$10:$A$109,0))))))</x:f>
      </x:c>
      <x:c r="F437" s="8"/>
      <x:c r="G437" s="8"/>
      <x:c r="H437" s="14"/>
      <x:c r="I437" s="16" t="str">
        <x:f>IF(A437="","",IF(OR(NOT(ISNUMBER(B437)),B437&lt;=0,C437="",D437="",NOT(ISNUMBER(H437)),H437&lt;=0,AND(F437&lt;&gt;"Поступление",F437&lt;&gt;"Возврат")),NA(),IF(F437="Возврат",-ROUND(H437,2),ROUND(H437,2))))</x:f>
      </x:c>
      <x:c r="J437" s="19"/>
      <x:c r="K437" s="19"/>
      <x:c r="L437" s="19"/>
    </x:row>
    <x:row r="438" ht="26" customHeight="1">
      <x:c r="A438" s="17"/>
      <x:c r="B438" s="18"/>
      <x:c r="C438" s="17"/>
      <x:c r="D438" s="17"/>
      <x:c r="E438" s="9" t="str">
        <x:f>IF(A438="","",IF(COUNTIFS('По договорам'!$A$10:$A$109,D438)=0,"Нет договора",IF(COUNTIFS('По договорам'!$A$10:$A$109,D438)&gt;1,"Дубль договора",IF(INDEX('По договорам'!$B$10:$B$109,MATCH(D438,'По договорам'!$A$10:$A$109,0))="","Укажите клиента",INDEX('По договорам'!$B$10:$B$109,MATCH(D438,'По договорам'!$A$10:$A$109,0))))))</x:f>
      </x:c>
      <x:c r="F438" s="8"/>
      <x:c r="G438" s="8"/>
      <x:c r="H438" s="14"/>
      <x:c r="I438" s="16" t="str">
        <x:f>IF(A438="","",IF(OR(NOT(ISNUMBER(B438)),B438&lt;=0,C438="",D438="",NOT(ISNUMBER(H438)),H438&lt;=0,AND(F438&lt;&gt;"Поступление",F438&lt;&gt;"Возврат")),NA(),IF(F438="Возврат",-ROUND(H438,2),ROUND(H438,2))))</x:f>
      </x:c>
      <x:c r="J438" s="19"/>
      <x:c r="K438" s="19"/>
      <x:c r="L438" s="19"/>
    </x:row>
    <x:row r="439" ht="26" customHeight="1">
      <x:c r="A439" s="17"/>
      <x:c r="B439" s="18"/>
      <x:c r="C439" s="17"/>
      <x:c r="D439" s="17"/>
      <x:c r="E439" s="9" t="str">
        <x:f>IF(A439="","",IF(COUNTIFS('По договорам'!$A$10:$A$109,D439)=0,"Нет договора",IF(COUNTIFS('По договорам'!$A$10:$A$109,D439)&gt;1,"Дубль договора",IF(INDEX('По договорам'!$B$10:$B$109,MATCH(D439,'По договорам'!$A$10:$A$109,0))="","Укажите клиента",INDEX('По договорам'!$B$10:$B$109,MATCH(D439,'По договорам'!$A$10:$A$109,0))))))</x:f>
      </x:c>
      <x:c r="F439" s="8"/>
      <x:c r="G439" s="8"/>
      <x:c r="H439" s="14"/>
      <x:c r="I439" s="16" t="str">
        <x:f>IF(A439="","",IF(OR(NOT(ISNUMBER(B439)),B439&lt;=0,C439="",D439="",NOT(ISNUMBER(H439)),H439&lt;=0,AND(F439&lt;&gt;"Поступление",F439&lt;&gt;"Возврат")),NA(),IF(F439="Возврат",-ROUND(H439,2),ROUND(H439,2))))</x:f>
      </x:c>
      <x:c r="J439" s="19"/>
      <x:c r="K439" s="19"/>
      <x:c r="L439" s="19"/>
    </x:row>
    <x:row r="440" ht="26" customHeight="1">
      <x:c r="A440" s="17"/>
      <x:c r="B440" s="18"/>
      <x:c r="C440" s="17"/>
      <x:c r="D440" s="17"/>
      <x:c r="E440" s="9" t="str">
        <x:f>IF(A440="","",IF(COUNTIFS('По договорам'!$A$10:$A$109,D440)=0,"Нет договора",IF(COUNTIFS('По договорам'!$A$10:$A$109,D440)&gt;1,"Дубль договора",IF(INDEX('По договорам'!$B$10:$B$109,MATCH(D440,'По договорам'!$A$10:$A$109,0))="","Укажите клиента",INDEX('По договорам'!$B$10:$B$109,MATCH(D440,'По договорам'!$A$10:$A$109,0))))))</x:f>
      </x:c>
      <x:c r="F440" s="8"/>
      <x:c r="G440" s="8"/>
      <x:c r="H440" s="14"/>
      <x:c r="I440" s="16" t="str">
        <x:f>IF(A440="","",IF(OR(NOT(ISNUMBER(B440)),B440&lt;=0,C440="",D440="",NOT(ISNUMBER(H440)),H440&lt;=0,AND(F440&lt;&gt;"Поступление",F440&lt;&gt;"Возврат")),NA(),IF(F440="Возврат",-ROUND(H440,2),ROUND(H440,2))))</x:f>
      </x:c>
      <x:c r="J440" s="19"/>
      <x:c r="K440" s="19"/>
      <x:c r="L440" s="19"/>
    </x:row>
    <x:row r="441" ht="26" customHeight="1">
      <x:c r="A441" s="17"/>
      <x:c r="B441" s="18"/>
      <x:c r="C441" s="17"/>
      <x:c r="D441" s="17"/>
      <x:c r="E441" s="9" t="str">
        <x:f>IF(A441="","",IF(COUNTIFS('По договорам'!$A$10:$A$109,D441)=0,"Нет договора",IF(COUNTIFS('По договорам'!$A$10:$A$109,D441)&gt;1,"Дубль договора",IF(INDEX('По договорам'!$B$10:$B$109,MATCH(D441,'По договорам'!$A$10:$A$109,0))="","Укажите клиента",INDEX('По договорам'!$B$10:$B$109,MATCH(D441,'По договорам'!$A$10:$A$109,0))))))</x:f>
      </x:c>
      <x:c r="F441" s="8"/>
      <x:c r="G441" s="8"/>
      <x:c r="H441" s="14"/>
      <x:c r="I441" s="16" t="str">
        <x:f>IF(A441="","",IF(OR(NOT(ISNUMBER(B441)),B441&lt;=0,C441="",D441="",NOT(ISNUMBER(H441)),H441&lt;=0,AND(F441&lt;&gt;"Поступление",F441&lt;&gt;"Возврат")),NA(),IF(F441="Возврат",-ROUND(H441,2),ROUND(H441,2))))</x:f>
      </x:c>
      <x:c r="J441" s="19"/>
      <x:c r="K441" s="19"/>
      <x:c r="L441" s="19"/>
    </x:row>
    <x:row r="442" ht="26" customHeight="1">
      <x:c r="A442" s="17"/>
      <x:c r="B442" s="18"/>
      <x:c r="C442" s="17"/>
      <x:c r="D442" s="17"/>
      <x:c r="E442" s="9" t="str">
        <x:f>IF(A442="","",IF(COUNTIFS('По договорам'!$A$10:$A$109,D442)=0,"Нет договора",IF(COUNTIFS('По договорам'!$A$10:$A$109,D442)&gt;1,"Дубль договора",IF(INDEX('По договорам'!$B$10:$B$109,MATCH(D442,'По договорам'!$A$10:$A$109,0))="","Укажите клиента",INDEX('По договорам'!$B$10:$B$109,MATCH(D442,'По договорам'!$A$10:$A$109,0))))))</x:f>
      </x:c>
      <x:c r="F442" s="8"/>
      <x:c r="G442" s="8"/>
      <x:c r="H442" s="14"/>
      <x:c r="I442" s="16" t="str">
        <x:f>IF(A442="","",IF(OR(NOT(ISNUMBER(B442)),B442&lt;=0,C442="",D442="",NOT(ISNUMBER(H442)),H442&lt;=0,AND(F442&lt;&gt;"Поступление",F442&lt;&gt;"Возврат")),NA(),IF(F442="Возврат",-ROUND(H442,2),ROUND(H442,2))))</x:f>
      </x:c>
      <x:c r="J442" s="19"/>
      <x:c r="K442" s="19"/>
      <x:c r="L442" s="19"/>
    </x:row>
    <x:row r="443" ht="26" customHeight="1">
      <x:c r="A443" s="17"/>
      <x:c r="B443" s="18"/>
      <x:c r="C443" s="17"/>
      <x:c r="D443" s="17"/>
      <x:c r="E443" s="9" t="str">
        <x:f>IF(A443="","",IF(COUNTIFS('По договорам'!$A$10:$A$109,D443)=0,"Нет договора",IF(COUNTIFS('По договорам'!$A$10:$A$109,D443)&gt;1,"Дубль договора",IF(INDEX('По договорам'!$B$10:$B$109,MATCH(D443,'По договорам'!$A$10:$A$109,0))="","Укажите клиента",INDEX('По договорам'!$B$10:$B$109,MATCH(D443,'По договорам'!$A$10:$A$109,0))))))</x:f>
      </x:c>
      <x:c r="F443" s="8"/>
      <x:c r="G443" s="8"/>
      <x:c r="H443" s="14"/>
      <x:c r="I443" s="16" t="str">
        <x:f>IF(A443="","",IF(OR(NOT(ISNUMBER(B443)),B443&lt;=0,C443="",D443="",NOT(ISNUMBER(H443)),H443&lt;=0,AND(F443&lt;&gt;"Поступление",F443&lt;&gt;"Возврат")),NA(),IF(F443="Возврат",-ROUND(H443,2),ROUND(H443,2))))</x:f>
      </x:c>
      <x:c r="J443" s="19"/>
      <x:c r="K443" s="19"/>
      <x:c r="L443" s="19"/>
    </x:row>
    <x:row r="444" ht="26" customHeight="1">
      <x:c r="A444" s="17"/>
      <x:c r="B444" s="18"/>
      <x:c r="C444" s="17"/>
      <x:c r="D444" s="17"/>
      <x:c r="E444" s="9" t="str">
        <x:f>IF(A444="","",IF(COUNTIFS('По договорам'!$A$10:$A$109,D444)=0,"Нет договора",IF(COUNTIFS('По договорам'!$A$10:$A$109,D444)&gt;1,"Дубль договора",IF(INDEX('По договорам'!$B$10:$B$109,MATCH(D444,'По договорам'!$A$10:$A$109,0))="","Укажите клиента",INDEX('По договорам'!$B$10:$B$109,MATCH(D444,'По договорам'!$A$10:$A$109,0))))))</x:f>
      </x:c>
      <x:c r="F444" s="8"/>
      <x:c r="G444" s="8"/>
      <x:c r="H444" s="14"/>
      <x:c r="I444" s="16" t="str">
        <x:f>IF(A444="","",IF(OR(NOT(ISNUMBER(B444)),B444&lt;=0,C444="",D444="",NOT(ISNUMBER(H444)),H444&lt;=0,AND(F444&lt;&gt;"Поступление",F444&lt;&gt;"Возврат")),NA(),IF(F444="Возврат",-ROUND(H444,2),ROUND(H444,2))))</x:f>
      </x:c>
      <x:c r="J444" s="19"/>
      <x:c r="K444" s="19"/>
      <x:c r="L444" s="19"/>
    </x:row>
    <x:row r="445" ht="26" customHeight="1">
      <x:c r="A445" s="17"/>
      <x:c r="B445" s="18"/>
      <x:c r="C445" s="17"/>
      <x:c r="D445" s="17"/>
      <x:c r="E445" s="9" t="str">
        <x:f>IF(A445="","",IF(COUNTIFS('По договорам'!$A$10:$A$109,D445)=0,"Нет договора",IF(COUNTIFS('По договорам'!$A$10:$A$109,D445)&gt;1,"Дубль договора",IF(INDEX('По договорам'!$B$10:$B$109,MATCH(D445,'По договорам'!$A$10:$A$109,0))="","Укажите клиента",INDEX('По договорам'!$B$10:$B$109,MATCH(D445,'По договорам'!$A$10:$A$109,0))))))</x:f>
      </x:c>
      <x:c r="F445" s="8"/>
      <x:c r="G445" s="8"/>
      <x:c r="H445" s="14"/>
      <x:c r="I445" s="16" t="str">
        <x:f>IF(A445="","",IF(OR(NOT(ISNUMBER(B445)),B445&lt;=0,C445="",D445="",NOT(ISNUMBER(H445)),H445&lt;=0,AND(F445&lt;&gt;"Поступление",F445&lt;&gt;"Возврат")),NA(),IF(F445="Возврат",-ROUND(H445,2),ROUND(H445,2))))</x:f>
      </x:c>
      <x:c r="J445" s="19"/>
      <x:c r="K445" s="19"/>
      <x:c r="L445" s="19"/>
    </x:row>
    <x:row r="446" ht="26" customHeight="1">
      <x:c r="A446" s="17"/>
      <x:c r="B446" s="18"/>
      <x:c r="C446" s="17"/>
      <x:c r="D446" s="17"/>
      <x:c r="E446" s="9" t="str">
        <x:f>IF(A446="","",IF(COUNTIFS('По договорам'!$A$10:$A$109,D446)=0,"Нет договора",IF(COUNTIFS('По договорам'!$A$10:$A$109,D446)&gt;1,"Дубль договора",IF(INDEX('По договорам'!$B$10:$B$109,MATCH(D446,'По договорам'!$A$10:$A$109,0))="","Укажите клиента",INDEX('По договорам'!$B$10:$B$109,MATCH(D446,'По договорам'!$A$10:$A$109,0))))))</x:f>
      </x:c>
      <x:c r="F446" s="8"/>
      <x:c r="G446" s="8"/>
      <x:c r="H446" s="14"/>
      <x:c r="I446" s="16" t="str">
        <x:f>IF(A446="","",IF(OR(NOT(ISNUMBER(B446)),B446&lt;=0,C446="",D446="",NOT(ISNUMBER(H446)),H446&lt;=0,AND(F446&lt;&gt;"Поступление",F446&lt;&gt;"Возврат")),NA(),IF(F446="Возврат",-ROUND(H446,2),ROUND(H446,2))))</x:f>
      </x:c>
      <x:c r="J446" s="19"/>
      <x:c r="K446" s="19"/>
      <x:c r="L446" s="19"/>
    </x:row>
    <x:row r="447" ht="26" customHeight="1">
      <x:c r="A447" s="17"/>
      <x:c r="B447" s="18"/>
      <x:c r="C447" s="17"/>
      <x:c r="D447" s="17"/>
      <x:c r="E447" s="9" t="str">
        <x:f>IF(A447="","",IF(COUNTIFS('По договорам'!$A$10:$A$109,D447)=0,"Нет договора",IF(COUNTIFS('По договорам'!$A$10:$A$109,D447)&gt;1,"Дубль договора",IF(INDEX('По договорам'!$B$10:$B$109,MATCH(D447,'По договорам'!$A$10:$A$109,0))="","Укажите клиента",INDEX('По договорам'!$B$10:$B$109,MATCH(D447,'По договорам'!$A$10:$A$109,0))))))</x:f>
      </x:c>
      <x:c r="F447" s="8"/>
      <x:c r="G447" s="8"/>
      <x:c r="H447" s="14"/>
      <x:c r="I447" s="16" t="str">
        <x:f>IF(A447="","",IF(OR(NOT(ISNUMBER(B447)),B447&lt;=0,C447="",D447="",NOT(ISNUMBER(H447)),H447&lt;=0,AND(F447&lt;&gt;"Поступление",F447&lt;&gt;"Возврат")),NA(),IF(F447="Возврат",-ROUND(H447,2),ROUND(H447,2))))</x:f>
      </x:c>
      <x:c r="J447" s="19"/>
      <x:c r="K447" s="19"/>
      <x:c r="L447" s="19"/>
    </x:row>
    <x:row r="448" ht="26" customHeight="1">
      <x:c r="A448" s="17"/>
      <x:c r="B448" s="18"/>
      <x:c r="C448" s="17"/>
      <x:c r="D448" s="17"/>
      <x:c r="E448" s="9" t="str">
        <x:f>IF(A448="","",IF(COUNTIFS('По договорам'!$A$10:$A$109,D448)=0,"Нет договора",IF(COUNTIFS('По договорам'!$A$10:$A$109,D448)&gt;1,"Дубль договора",IF(INDEX('По договорам'!$B$10:$B$109,MATCH(D448,'По договорам'!$A$10:$A$109,0))="","Укажите клиента",INDEX('По договорам'!$B$10:$B$109,MATCH(D448,'По договорам'!$A$10:$A$109,0))))))</x:f>
      </x:c>
      <x:c r="F448" s="8"/>
      <x:c r="G448" s="8"/>
      <x:c r="H448" s="14"/>
      <x:c r="I448" s="16" t="str">
        <x:f>IF(A448="","",IF(OR(NOT(ISNUMBER(B448)),B448&lt;=0,C448="",D448="",NOT(ISNUMBER(H448)),H448&lt;=0,AND(F448&lt;&gt;"Поступление",F448&lt;&gt;"Возврат")),NA(),IF(F448="Возврат",-ROUND(H448,2),ROUND(H448,2))))</x:f>
      </x:c>
      <x:c r="J448" s="19"/>
      <x:c r="K448" s="19"/>
      <x:c r="L448" s="19"/>
    </x:row>
    <x:row r="449" ht="26" customHeight="1">
      <x:c r="A449" s="17"/>
      <x:c r="B449" s="18"/>
      <x:c r="C449" s="17"/>
      <x:c r="D449" s="17"/>
      <x:c r="E449" s="9" t="str">
        <x:f>IF(A449="","",IF(COUNTIFS('По договорам'!$A$10:$A$109,D449)=0,"Нет договора",IF(COUNTIFS('По договорам'!$A$10:$A$109,D449)&gt;1,"Дубль договора",IF(INDEX('По договорам'!$B$10:$B$109,MATCH(D449,'По договорам'!$A$10:$A$109,0))="","Укажите клиента",INDEX('По договорам'!$B$10:$B$109,MATCH(D449,'По договорам'!$A$10:$A$109,0))))))</x:f>
      </x:c>
      <x:c r="F449" s="8"/>
      <x:c r="G449" s="8"/>
      <x:c r="H449" s="14"/>
      <x:c r="I449" s="16" t="str">
        <x:f>IF(A449="","",IF(OR(NOT(ISNUMBER(B449)),B449&lt;=0,C449="",D449="",NOT(ISNUMBER(H449)),H449&lt;=0,AND(F449&lt;&gt;"Поступление",F449&lt;&gt;"Возврат")),NA(),IF(F449="Возврат",-ROUND(H449,2),ROUND(H449,2))))</x:f>
      </x:c>
      <x:c r="J449" s="19"/>
      <x:c r="K449" s="19"/>
      <x:c r="L449" s="19"/>
    </x:row>
    <x:row r="450" ht="26" customHeight="1">
      <x:c r="A450" s="17"/>
      <x:c r="B450" s="18"/>
      <x:c r="C450" s="17"/>
      <x:c r="D450" s="17"/>
      <x:c r="E450" s="9" t="str">
        <x:f>IF(A450="","",IF(COUNTIFS('По договорам'!$A$10:$A$109,D450)=0,"Нет договора",IF(COUNTIFS('По договорам'!$A$10:$A$109,D450)&gt;1,"Дубль договора",IF(INDEX('По договорам'!$B$10:$B$109,MATCH(D450,'По договорам'!$A$10:$A$109,0))="","Укажите клиента",INDEX('По договорам'!$B$10:$B$109,MATCH(D450,'По договорам'!$A$10:$A$109,0))))))</x:f>
      </x:c>
      <x:c r="F450" s="8"/>
      <x:c r="G450" s="8"/>
      <x:c r="H450" s="14"/>
      <x:c r="I450" s="16" t="str">
        <x:f>IF(A450="","",IF(OR(NOT(ISNUMBER(B450)),B450&lt;=0,C450="",D450="",NOT(ISNUMBER(H450)),H450&lt;=0,AND(F450&lt;&gt;"Поступление",F450&lt;&gt;"Возврат")),NA(),IF(F450="Возврат",-ROUND(H450,2),ROUND(H450,2))))</x:f>
      </x:c>
      <x:c r="J450" s="19"/>
      <x:c r="K450" s="19"/>
      <x:c r="L450" s="19"/>
    </x:row>
    <x:row r="451" ht="26" customHeight="1">
      <x:c r="A451" s="17"/>
      <x:c r="B451" s="18"/>
      <x:c r="C451" s="17"/>
      <x:c r="D451" s="17"/>
      <x:c r="E451" s="9" t="str">
        <x:f>IF(A451="","",IF(COUNTIFS('По договорам'!$A$10:$A$109,D451)=0,"Нет договора",IF(COUNTIFS('По договорам'!$A$10:$A$109,D451)&gt;1,"Дубль договора",IF(INDEX('По договорам'!$B$10:$B$109,MATCH(D451,'По договорам'!$A$10:$A$109,0))="","Укажите клиента",INDEX('По договорам'!$B$10:$B$109,MATCH(D451,'По договорам'!$A$10:$A$109,0))))))</x:f>
      </x:c>
      <x:c r="F451" s="8"/>
      <x:c r="G451" s="8"/>
      <x:c r="H451" s="14"/>
      <x:c r="I451" s="16" t="str">
        <x:f>IF(A451="","",IF(OR(NOT(ISNUMBER(B451)),B451&lt;=0,C451="",D451="",NOT(ISNUMBER(H451)),H451&lt;=0,AND(F451&lt;&gt;"Поступление",F451&lt;&gt;"Возврат")),NA(),IF(F451="Возврат",-ROUND(H451,2),ROUND(H451,2))))</x:f>
      </x:c>
      <x:c r="J451" s="19"/>
      <x:c r="K451" s="19"/>
      <x:c r="L451" s="19"/>
    </x:row>
    <x:row r="452" ht="26" customHeight="1">
      <x:c r="A452" s="17"/>
      <x:c r="B452" s="18"/>
      <x:c r="C452" s="17"/>
      <x:c r="D452" s="17"/>
      <x:c r="E452" s="9" t="str">
        <x:f>IF(A452="","",IF(COUNTIFS('По договорам'!$A$10:$A$109,D452)=0,"Нет договора",IF(COUNTIFS('По договорам'!$A$10:$A$109,D452)&gt;1,"Дубль договора",IF(INDEX('По договорам'!$B$10:$B$109,MATCH(D452,'По договорам'!$A$10:$A$109,0))="","Укажите клиента",INDEX('По договорам'!$B$10:$B$109,MATCH(D452,'По договорам'!$A$10:$A$109,0))))))</x:f>
      </x:c>
      <x:c r="F452" s="8"/>
      <x:c r="G452" s="8"/>
      <x:c r="H452" s="14"/>
      <x:c r="I452" s="16" t="str">
        <x:f>IF(A452="","",IF(OR(NOT(ISNUMBER(B452)),B452&lt;=0,C452="",D452="",NOT(ISNUMBER(H452)),H452&lt;=0,AND(F452&lt;&gt;"Поступление",F452&lt;&gt;"Возврат")),NA(),IF(F452="Возврат",-ROUND(H452,2),ROUND(H452,2))))</x:f>
      </x:c>
      <x:c r="J452" s="19"/>
      <x:c r="K452" s="19"/>
      <x:c r="L452" s="19"/>
    </x:row>
    <x:row r="453" ht="26" customHeight="1">
      <x:c r="A453" s="17"/>
      <x:c r="B453" s="18"/>
      <x:c r="C453" s="17"/>
      <x:c r="D453" s="17"/>
      <x:c r="E453" s="9" t="str">
        <x:f>IF(A453="","",IF(COUNTIFS('По договорам'!$A$10:$A$109,D453)=0,"Нет договора",IF(COUNTIFS('По договорам'!$A$10:$A$109,D453)&gt;1,"Дубль договора",IF(INDEX('По договорам'!$B$10:$B$109,MATCH(D453,'По договорам'!$A$10:$A$109,0))="","Укажите клиента",INDEX('По договорам'!$B$10:$B$109,MATCH(D453,'По договорам'!$A$10:$A$109,0))))))</x:f>
      </x:c>
      <x:c r="F453" s="8"/>
      <x:c r="G453" s="8"/>
      <x:c r="H453" s="14"/>
      <x:c r="I453" s="16" t="str">
        <x:f>IF(A453="","",IF(OR(NOT(ISNUMBER(B453)),B453&lt;=0,C453="",D453="",NOT(ISNUMBER(H453)),H453&lt;=0,AND(F453&lt;&gt;"Поступление",F453&lt;&gt;"Возврат")),NA(),IF(F453="Возврат",-ROUND(H453,2),ROUND(H453,2))))</x:f>
      </x:c>
      <x:c r="J453" s="19"/>
      <x:c r="K453" s="19"/>
      <x:c r="L453" s="19"/>
    </x:row>
    <x:row r="454" ht="26" customHeight="1">
      <x:c r="A454" s="17"/>
      <x:c r="B454" s="18"/>
      <x:c r="C454" s="17"/>
      <x:c r="D454" s="17"/>
      <x:c r="E454" s="9" t="str">
        <x:f>IF(A454="","",IF(COUNTIFS('По договорам'!$A$10:$A$109,D454)=0,"Нет договора",IF(COUNTIFS('По договорам'!$A$10:$A$109,D454)&gt;1,"Дубль договора",IF(INDEX('По договорам'!$B$10:$B$109,MATCH(D454,'По договорам'!$A$10:$A$109,0))="","Укажите клиента",INDEX('По договорам'!$B$10:$B$109,MATCH(D454,'По договорам'!$A$10:$A$109,0))))))</x:f>
      </x:c>
      <x:c r="F454" s="8"/>
      <x:c r="G454" s="8"/>
      <x:c r="H454" s="14"/>
      <x:c r="I454" s="16" t="str">
        <x:f>IF(A454="","",IF(OR(NOT(ISNUMBER(B454)),B454&lt;=0,C454="",D454="",NOT(ISNUMBER(H454)),H454&lt;=0,AND(F454&lt;&gt;"Поступление",F454&lt;&gt;"Возврат")),NA(),IF(F454="Возврат",-ROUND(H454,2),ROUND(H454,2))))</x:f>
      </x:c>
      <x:c r="J454" s="19"/>
      <x:c r="K454" s="19"/>
      <x:c r="L454" s="19"/>
    </x:row>
    <x:row r="455" ht="26" customHeight="1">
      <x:c r="A455" s="17"/>
      <x:c r="B455" s="18"/>
      <x:c r="C455" s="17"/>
      <x:c r="D455" s="17"/>
      <x:c r="E455" s="9" t="str">
        <x:f>IF(A455="","",IF(COUNTIFS('По договорам'!$A$10:$A$109,D455)=0,"Нет договора",IF(COUNTIFS('По договорам'!$A$10:$A$109,D455)&gt;1,"Дубль договора",IF(INDEX('По договорам'!$B$10:$B$109,MATCH(D455,'По договорам'!$A$10:$A$109,0))="","Укажите клиента",INDEX('По договорам'!$B$10:$B$109,MATCH(D455,'По договорам'!$A$10:$A$109,0))))))</x:f>
      </x:c>
      <x:c r="F455" s="8"/>
      <x:c r="G455" s="8"/>
      <x:c r="H455" s="14"/>
      <x:c r="I455" s="16" t="str">
        <x:f>IF(A455="","",IF(OR(NOT(ISNUMBER(B455)),B455&lt;=0,C455="",D455="",NOT(ISNUMBER(H455)),H455&lt;=0,AND(F455&lt;&gt;"Поступление",F455&lt;&gt;"Возврат")),NA(),IF(F455="Возврат",-ROUND(H455,2),ROUND(H455,2))))</x:f>
      </x:c>
      <x:c r="J455" s="19"/>
      <x:c r="K455" s="19"/>
      <x:c r="L455" s="19"/>
    </x:row>
    <x:row r="456" ht="26" customHeight="1">
      <x:c r="A456" s="17"/>
      <x:c r="B456" s="18"/>
      <x:c r="C456" s="17"/>
      <x:c r="D456" s="17"/>
      <x:c r="E456" s="9" t="str">
        <x:f>IF(A456="","",IF(COUNTIFS('По договорам'!$A$10:$A$109,D456)=0,"Нет договора",IF(COUNTIFS('По договорам'!$A$10:$A$109,D456)&gt;1,"Дубль договора",IF(INDEX('По договорам'!$B$10:$B$109,MATCH(D456,'По договорам'!$A$10:$A$109,0))="","Укажите клиента",INDEX('По договорам'!$B$10:$B$109,MATCH(D456,'По договорам'!$A$10:$A$109,0))))))</x:f>
      </x:c>
      <x:c r="F456" s="8"/>
      <x:c r="G456" s="8"/>
      <x:c r="H456" s="14"/>
      <x:c r="I456" s="16" t="str">
        <x:f>IF(A456="","",IF(OR(NOT(ISNUMBER(B456)),B456&lt;=0,C456="",D456="",NOT(ISNUMBER(H456)),H456&lt;=0,AND(F456&lt;&gt;"Поступление",F456&lt;&gt;"Возврат")),NA(),IF(F456="Возврат",-ROUND(H456,2),ROUND(H456,2))))</x:f>
      </x:c>
      <x:c r="J456" s="19"/>
      <x:c r="K456" s="19"/>
      <x:c r="L456" s="19"/>
    </x:row>
    <x:row r="457" ht="26" customHeight="1">
      <x:c r="A457" s="17"/>
      <x:c r="B457" s="18"/>
      <x:c r="C457" s="17"/>
      <x:c r="D457" s="17"/>
      <x:c r="E457" s="9" t="str">
        <x:f>IF(A457="","",IF(COUNTIFS('По договорам'!$A$10:$A$109,D457)=0,"Нет договора",IF(COUNTIFS('По договорам'!$A$10:$A$109,D457)&gt;1,"Дубль договора",IF(INDEX('По договорам'!$B$10:$B$109,MATCH(D457,'По договорам'!$A$10:$A$109,0))="","Укажите клиента",INDEX('По договорам'!$B$10:$B$109,MATCH(D457,'По договорам'!$A$10:$A$109,0))))))</x:f>
      </x:c>
      <x:c r="F457" s="8"/>
      <x:c r="G457" s="8"/>
      <x:c r="H457" s="14"/>
      <x:c r="I457" s="16" t="str">
        <x:f>IF(A457="","",IF(OR(NOT(ISNUMBER(B457)),B457&lt;=0,C457="",D457="",NOT(ISNUMBER(H457)),H457&lt;=0,AND(F457&lt;&gt;"Поступление",F457&lt;&gt;"Возврат")),NA(),IF(F457="Возврат",-ROUND(H457,2),ROUND(H457,2))))</x:f>
      </x:c>
      <x:c r="J457" s="19"/>
      <x:c r="K457" s="19"/>
      <x:c r="L457" s="19"/>
    </x:row>
    <x:row r="458" ht="26" customHeight="1">
      <x:c r="A458" s="17"/>
      <x:c r="B458" s="18"/>
      <x:c r="C458" s="17"/>
      <x:c r="D458" s="17"/>
      <x:c r="E458" s="9" t="str">
        <x:f>IF(A458="","",IF(COUNTIFS('По договорам'!$A$10:$A$109,D458)=0,"Нет договора",IF(COUNTIFS('По договорам'!$A$10:$A$109,D458)&gt;1,"Дубль договора",IF(INDEX('По договорам'!$B$10:$B$109,MATCH(D458,'По договорам'!$A$10:$A$109,0))="","Укажите клиента",INDEX('По договорам'!$B$10:$B$109,MATCH(D458,'По договорам'!$A$10:$A$109,0))))))</x:f>
      </x:c>
      <x:c r="F458" s="8"/>
      <x:c r="G458" s="8"/>
      <x:c r="H458" s="14"/>
      <x:c r="I458" s="16" t="str">
        <x:f>IF(A458="","",IF(OR(NOT(ISNUMBER(B458)),B458&lt;=0,C458="",D458="",NOT(ISNUMBER(H458)),H458&lt;=0,AND(F458&lt;&gt;"Поступление",F458&lt;&gt;"Возврат")),NA(),IF(F458="Возврат",-ROUND(H458,2),ROUND(H458,2))))</x:f>
      </x:c>
      <x:c r="J458" s="19"/>
      <x:c r="K458" s="19"/>
      <x:c r="L458" s="19"/>
    </x:row>
    <x:row r="459" ht="26" customHeight="1">
      <x:c r="A459" s="17"/>
      <x:c r="B459" s="18"/>
      <x:c r="C459" s="17"/>
      <x:c r="D459" s="17"/>
      <x:c r="E459" s="9" t="str">
        <x:f>IF(A459="","",IF(COUNTIFS('По договорам'!$A$10:$A$109,D459)=0,"Нет договора",IF(COUNTIFS('По договорам'!$A$10:$A$109,D459)&gt;1,"Дубль договора",IF(INDEX('По договорам'!$B$10:$B$109,MATCH(D459,'По договорам'!$A$10:$A$109,0))="","Укажите клиента",INDEX('По договорам'!$B$10:$B$109,MATCH(D459,'По договорам'!$A$10:$A$109,0))))))</x:f>
      </x:c>
      <x:c r="F459" s="8"/>
      <x:c r="G459" s="8"/>
      <x:c r="H459" s="14"/>
      <x:c r="I459" s="16" t="str">
        <x:f>IF(A459="","",IF(OR(NOT(ISNUMBER(B459)),B459&lt;=0,C459="",D459="",NOT(ISNUMBER(H459)),H459&lt;=0,AND(F459&lt;&gt;"Поступление",F459&lt;&gt;"Возврат")),NA(),IF(F459="Возврат",-ROUND(H459,2),ROUND(H459,2))))</x:f>
      </x:c>
      <x:c r="J459" s="19"/>
      <x:c r="K459" s="19"/>
      <x:c r="L459" s="19"/>
    </x:row>
    <x:row r="460" ht="26" customHeight="1">
      <x:c r="A460" s="17"/>
      <x:c r="B460" s="18"/>
      <x:c r="C460" s="17"/>
      <x:c r="D460" s="17"/>
      <x:c r="E460" s="9" t="str">
        <x:f>IF(A460="","",IF(COUNTIFS('По договорам'!$A$10:$A$109,D460)=0,"Нет договора",IF(COUNTIFS('По договорам'!$A$10:$A$109,D460)&gt;1,"Дубль договора",IF(INDEX('По договорам'!$B$10:$B$109,MATCH(D460,'По договорам'!$A$10:$A$109,0))="","Укажите клиента",INDEX('По договорам'!$B$10:$B$109,MATCH(D460,'По договорам'!$A$10:$A$109,0))))))</x:f>
      </x:c>
      <x:c r="F460" s="8"/>
      <x:c r="G460" s="8"/>
      <x:c r="H460" s="14"/>
      <x:c r="I460" s="16" t="str">
        <x:f>IF(A460="","",IF(OR(NOT(ISNUMBER(B460)),B460&lt;=0,C460="",D460="",NOT(ISNUMBER(H460)),H460&lt;=0,AND(F460&lt;&gt;"Поступление",F460&lt;&gt;"Возврат")),NA(),IF(F460="Возврат",-ROUND(H460,2),ROUND(H460,2))))</x:f>
      </x:c>
      <x:c r="J460" s="19"/>
      <x:c r="K460" s="19"/>
      <x:c r="L460" s="19"/>
    </x:row>
    <x:row r="461" ht="26" customHeight="1">
      <x:c r="A461" s="17"/>
      <x:c r="B461" s="18"/>
      <x:c r="C461" s="17"/>
      <x:c r="D461" s="17"/>
      <x:c r="E461" s="9" t="str">
        <x:f>IF(A461="","",IF(COUNTIFS('По договорам'!$A$10:$A$109,D461)=0,"Нет договора",IF(COUNTIFS('По договорам'!$A$10:$A$109,D461)&gt;1,"Дубль договора",IF(INDEX('По договорам'!$B$10:$B$109,MATCH(D461,'По договорам'!$A$10:$A$109,0))="","Укажите клиента",INDEX('По договорам'!$B$10:$B$109,MATCH(D461,'По договорам'!$A$10:$A$109,0))))))</x:f>
      </x:c>
      <x:c r="F461" s="8"/>
      <x:c r="G461" s="8"/>
      <x:c r="H461" s="14"/>
      <x:c r="I461" s="16" t="str">
        <x:f>IF(A461="","",IF(OR(NOT(ISNUMBER(B461)),B461&lt;=0,C461="",D461="",NOT(ISNUMBER(H461)),H461&lt;=0,AND(F461&lt;&gt;"Поступление",F461&lt;&gt;"Возврат")),NA(),IF(F461="Возврат",-ROUND(H461,2),ROUND(H461,2))))</x:f>
      </x:c>
      <x:c r="J461" s="19"/>
      <x:c r="K461" s="19"/>
      <x:c r="L461" s="19"/>
    </x:row>
    <x:row r="462" ht="26" customHeight="1">
      <x:c r="A462" s="17"/>
      <x:c r="B462" s="18"/>
      <x:c r="C462" s="17"/>
      <x:c r="D462" s="17"/>
      <x:c r="E462" s="9" t="str">
        <x:f>IF(A462="","",IF(COUNTIFS('По договорам'!$A$10:$A$109,D462)=0,"Нет договора",IF(COUNTIFS('По договорам'!$A$10:$A$109,D462)&gt;1,"Дубль договора",IF(INDEX('По договорам'!$B$10:$B$109,MATCH(D462,'По договорам'!$A$10:$A$109,0))="","Укажите клиента",INDEX('По договорам'!$B$10:$B$109,MATCH(D462,'По договорам'!$A$10:$A$109,0))))))</x:f>
      </x:c>
      <x:c r="F462" s="8"/>
      <x:c r="G462" s="8"/>
      <x:c r="H462" s="14"/>
      <x:c r="I462" s="16" t="str">
        <x:f>IF(A462="","",IF(OR(NOT(ISNUMBER(B462)),B462&lt;=0,C462="",D462="",NOT(ISNUMBER(H462)),H462&lt;=0,AND(F462&lt;&gt;"Поступление",F462&lt;&gt;"Возврат")),NA(),IF(F462="Возврат",-ROUND(H462,2),ROUND(H462,2))))</x:f>
      </x:c>
      <x:c r="J462" s="19"/>
      <x:c r="K462" s="19"/>
      <x:c r="L462" s="19"/>
    </x:row>
    <x:row r="463" ht="26" customHeight="1">
      <x:c r="A463" s="17"/>
      <x:c r="B463" s="18"/>
      <x:c r="C463" s="17"/>
      <x:c r="D463" s="17"/>
      <x:c r="E463" s="9" t="str">
        <x:f>IF(A463="","",IF(COUNTIFS('По договорам'!$A$10:$A$109,D463)=0,"Нет договора",IF(COUNTIFS('По договорам'!$A$10:$A$109,D463)&gt;1,"Дубль договора",IF(INDEX('По договорам'!$B$10:$B$109,MATCH(D463,'По договорам'!$A$10:$A$109,0))="","Укажите клиента",INDEX('По договорам'!$B$10:$B$109,MATCH(D463,'По договорам'!$A$10:$A$109,0))))))</x:f>
      </x:c>
      <x:c r="F463" s="8"/>
      <x:c r="G463" s="8"/>
      <x:c r="H463" s="14"/>
      <x:c r="I463" s="16" t="str">
        <x:f>IF(A463="","",IF(OR(NOT(ISNUMBER(B463)),B463&lt;=0,C463="",D463="",NOT(ISNUMBER(H463)),H463&lt;=0,AND(F463&lt;&gt;"Поступление",F463&lt;&gt;"Возврат")),NA(),IF(F463="Возврат",-ROUND(H463,2),ROUND(H463,2))))</x:f>
      </x:c>
      <x:c r="J463" s="19"/>
      <x:c r="K463" s="19"/>
      <x:c r="L463" s="19"/>
    </x:row>
    <x:row r="464" ht="26" customHeight="1">
      <x:c r="A464" s="17"/>
      <x:c r="B464" s="18"/>
      <x:c r="C464" s="17"/>
      <x:c r="D464" s="17"/>
      <x:c r="E464" s="9" t="str">
        <x:f>IF(A464="","",IF(COUNTIFS('По договорам'!$A$10:$A$109,D464)=0,"Нет договора",IF(COUNTIFS('По договорам'!$A$10:$A$109,D464)&gt;1,"Дубль договора",IF(INDEX('По договорам'!$B$10:$B$109,MATCH(D464,'По договорам'!$A$10:$A$109,0))="","Укажите клиента",INDEX('По договорам'!$B$10:$B$109,MATCH(D464,'По договорам'!$A$10:$A$109,0))))))</x:f>
      </x:c>
      <x:c r="F464" s="8"/>
      <x:c r="G464" s="8"/>
      <x:c r="H464" s="14"/>
      <x:c r="I464" s="16" t="str">
        <x:f>IF(A464="","",IF(OR(NOT(ISNUMBER(B464)),B464&lt;=0,C464="",D464="",NOT(ISNUMBER(H464)),H464&lt;=0,AND(F464&lt;&gt;"Поступление",F464&lt;&gt;"Возврат")),NA(),IF(F464="Возврат",-ROUND(H464,2),ROUND(H464,2))))</x:f>
      </x:c>
      <x:c r="J464" s="19"/>
      <x:c r="K464" s="19"/>
      <x:c r="L464" s="19"/>
    </x:row>
    <x:row r="465" ht="26" customHeight="1">
      <x:c r="A465" s="17"/>
      <x:c r="B465" s="18"/>
      <x:c r="C465" s="17"/>
      <x:c r="D465" s="17"/>
      <x:c r="E465" s="9" t="str">
        <x:f>IF(A465="","",IF(COUNTIFS('По договорам'!$A$10:$A$109,D465)=0,"Нет договора",IF(COUNTIFS('По договорам'!$A$10:$A$109,D465)&gt;1,"Дубль договора",IF(INDEX('По договорам'!$B$10:$B$109,MATCH(D465,'По договорам'!$A$10:$A$109,0))="","Укажите клиента",INDEX('По договорам'!$B$10:$B$109,MATCH(D465,'По договорам'!$A$10:$A$109,0))))))</x:f>
      </x:c>
      <x:c r="F465" s="8"/>
      <x:c r="G465" s="8"/>
      <x:c r="H465" s="14"/>
      <x:c r="I465" s="16" t="str">
        <x:f>IF(A465="","",IF(OR(NOT(ISNUMBER(B465)),B465&lt;=0,C465="",D465="",NOT(ISNUMBER(H465)),H465&lt;=0,AND(F465&lt;&gt;"Поступление",F465&lt;&gt;"Возврат")),NA(),IF(F465="Возврат",-ROUND(H465,2),ROUND(H465,2))))</x:f>
      </x:c>
      <x:c r="J465" s="19"/>
      <x:c r="K465" s="19"/>
      <x:c r="L465" s="19"/>
    </x:row>
    <x:row r="466" ht="26" customHeight="1">
      <x:c r="A466" s="17"/>
      <x:c r="B466" s="18"/>
      <x:c r="C466" s="17"/>
      <x:c r="D466" s="17"/>
      <x:c r="E466" s="9" t="str">
        <x:f>IF(A466="","",IF(COUNTIFS('По договорам'!$A$10:$A$109,D466)=0,"Нет договора",IF(COUNTIFS('По договорам'!$A$10:$A$109,D466)&gt;1,"Дубль договора",IF(INDEX('По договорам'!$B$10:$B$109,MATCH(D466,'По договорам'!$A$10:$A$109,0))="","Укажите клиента",INDEX('По договорам'!$B$10:$B$109,MATCH(D466,'По договорам'!$A$10:$A$109,0))))))</x:f>
      </x:c>
      <x:c r="F466" s="8"/>
      <x:c r="G466" s="8"/>
      <x:c r="H466" s="14"/>
      <x:c r="I466" s="16" t="str">
        <x:f>IF(A466="","",IF(OR(NOT(ISNUMBER(B466)),B466&lt;=0,C466="",D466="",NOT(ISNUMBER(H466)),H466&lt;=0,AND(F466&lt;&gt;"Поступление",F466&lt;&gt;"Возврат")),NA(),IF(F466="Возврат",-ROUND(H466,2),ROUND(H466,2))))</x:f>
      </x:c>
      <x:c r="J466" s="19"/>
      <x:c r="K466" s="19"/>
      <x:c r="L466" s="19"/>
    </x:row>
    <x:row r="467" ht="26" customHeight="1">
      <x:c r="A467" s="17"/>
      <x:c r="B467" s="18"/>
      <x:c r="C467" s="17"/>
      <x:c r="D467" s="17"/>
      <x:c r="E467" s="9" t="str">
        <x:f>IF(A467="","",IF(COUNTIFS('По договорам'!$A$10:$A$109,D467)=0,"Нет договора",IF(COUNTIFS('По договорам'!$A$10:$A$109,D467)&gt;1,"Дубль договора",IF(INDEX('По договорам'!$B$10:$B$109,MATCH(D467,'По договорам'!$A$10:$A$109,0))="","Укажите клиента",INDEX('По договорам'!$B$10:$B$109,MATCH(D467,'По договорам'!$A$10:$A$109,0))))))</x:f>
      </x:c>
      <x:c r="F467" s="8"/>
      <x:c r="G467" s="8"/>
      <x:c r="H467" s="14"/>
      <x:c r="I467" s="16" t="str">
        <x:f>IF(A467="","",IF(OR(NOT(ISNUMBER(B467)),B467&lt;=0,C467="",D467="",NOT(ISNUMBER(H467)),H467&lt;=0,AND(F467&lt;&gt;"Поступление",F467&lt;&gt;"Возврат")),NA(),IF(F467="Возврат",-ROUND(H467,2),ROUND(H467,2))))</x:f>
      </x:c>
      <x:c r="J467" s="19"/>
      <x:c r="K467" s="19"/>
      <x:c r="L467" s="19"/>
    </x:row>
    <x:row r="468" ht="26" customHeight="1">
      <x:c r="A468" s="17"/>
      <x:c r="B468" s="18"/>
      <x:c r="C468" s="17"/>
      <x:c r="D468" s="17"/>
      <x:c r="E468" s="9" t="str">
        <x:f>IF(A468="","",IF(COUNTIFS('По договорам'!$A$10:$A$109,D468)=0,"Нет договора",IF(COUNTIFS('По договорам'!$A$10:$A$109,D468)&gt;1,"Дубль договора",IF(INDEX('По договорам'!$B$10:$B$109,MATCH(D468,'По договорам'!$A$10:$A$109,0))="","Укажите клиента",INDEX('По договорам'!$B$10:$B$109,MATCH(D468,'По договорам'!$A$10:$A$109,0))))))</x:f>
      </x:c>
      <x:c r="F468" s="8"/>
      <x:c r="G468" s="8"/>
      <x:c r="H468" s="14"/>
      <x:c r="I468" s="16" t="str">
        <x:f>IF(A468="","",IF(OR(NOT(ISNUMBER(B468)),B468&lt;=0,C468="",D468="",NOT(ISNUMBER(H468)),H468&lt;=0,AND(F468&lt;&gt;"Поступление",F468&lt;&gt;"Возврат")),NA(),IF(F468="Возврат",-ROUND(H468,2),ROUND(H468,2))))</x:f>
      </x:c>
      <x:c r="J468" s="19"/>
      <x:c r="K468" s="19"/>
      <x:c r="L468" s="19"/>
    </x:row>
    <x:row r="469" ht="26" customHeight="1">
      <x:c r="A469" s="17"/>
      <x:c r="B469" s="18"/>
      <x:c r="C469" s="17"/>
      <x:c r="D469" s="17"/>
      <x:c r="E469" s="9" t="str">
        <x:f>IF(A469="","",IF(COUNTIFS('По договорам'!$A$10:$A$109,D469)=0,"Нет договора",IF(COUNTIFS('По договорам'!$A$10:$A$109,D469)&gt;1,"Дубль договора",IF(INDEX('По договорам'!$B$10:$B$109,MATCH(D469,'По договорам'!$A$10:$A$109,0))="","Укажите клиента",INDEX('По договорам'!$B$10:$B$109,MATCH(D469,'По договорам'!$A$10:$A$109,0))))))</x:f>
      </x:c>
      <x:c r="F469" s="8"/>
      <x:c r="G469" s="8"/>
      <x:c r="H469" s="14"/>
      <x:c r="I469" s="16" t="str">
        <x:f>IF(A469="","",IF(OR(NOT(ISNUMBER(B469)),B469&lt;=0,C469="",D469="",NOT(ISNUMBER(H469)),H469&lt;=0,AND(F469&lt;&gt;"Поступление",F469&lt;&gt;"Возврат")),NA(),IF(F469="Возврат",-ROUND(H469,2),ROUND(H469,2))))</x:f>
      </x:c>
      <x:c r="J469" s="19"/>
      <x:c r="K469" s="19"/>
      <x:c r="L469" s="19"/>
    </x:row>
    <x:row r="470" ht="26" customHeight="1">
      <x:c r="A470" s="17"/>
      <x:c r="B470" s="18"/>
      <x:c r="C470" s="17"/>
      <x:c r="D470" s="17"/>
      <x:c r="E470" s="9" t="str">
        <x:f>IF(A470="","",IF(COUNTIFS('По договорам'!$A$10:$A$109,D470)=0,"Нет договора",IF(COUNTIFS('По договорам'!$A$10:$A$109,D470)&gt;1,"Дубль договора",IF(INDEX('По договорам'!$B$10:$B$109,MATCH(D470,'По договорам'!$A$10:$A$109,0))="","Укажите клиента",INDEX('По договорам'!$B$10:$B$109,MATCH(D470,'По договорам'!$A$10:$A$109,0))))))</x:f>
      </x:c>
      <x:c r="F470" s="8"/>
      <x:c r="G470" s="8"/>
      <x:c r="H470" s="14"/>
      <x:c r="I470" s="16" t="str">
        <x:f>IF(A470="","",IF(OR(NOT(ISNUMBER(B470)),B470&lt;=0,C470="",D470="",NOT(ISNUMBER(H470)),H470&lt;=0,AND(F470&lt;&gt;"Поступление",F470&lt;&gt;"Возврат")),NA(),IF(F470="Возврат",-ROUND(H470,2),ROUND(H470,2))))</x:f>
      </x:c>
      <x:c r="J470" s="19"/>
      <x:c r="K470" s="19"/>
      <x:c r="L470" s="19"/>
    </x:row>
    <x:row r="471" ht="26" customHeight="1">
      <x:c r="A471" s="17"/>
      <x:c r="B471" s="18"/>
      <x:c r="C471" s="17"/>
      <x:c r="D471" s="17"/>
      <x:c r="E471" s="9" t="str">
        <x:f>IF(A471="","",IF(COUNTIFS('По договорам'!$A$10:$A$109,D471)=0,"Нет договора",IF(COUNTIFS('По договорам'!$A$10:$A$109,D471)&gt;1,"Дубль договора",IF(INDEX('По договорам'!$B$10:$B$109,MATCH(D471,'По договорам'!$A$10:$A$109,0))="","Укажите клиента",INDEX('По договорам'!$B$10:$B$109,MATCH(D471,'По договорам'!$A$10:$A$109,0))))))</x:f>
      </x:c>
      <x:c r="F471" s="8"/>
      <x:c r="G471" s="8"/>
      <x:c r="H471" s="14"/>
      <x:c r="I471" s="16" t="str">
        <x:f>IF(A471="","",IF(OR(NOT(ISNUMBER(B471)),B471&lt;=0,C471="",D471="",NOT(ISNUMBER(H471)),H471&lt;=0,AND(F471&lt;&gt;"Поступление",F471&lt;&gt;"Возврат")),NA(),IF(F471="Возврат",-ROUND(H471,2),ROUND(H471,2))))</x:f>
      </x:c>
      <x:c r="J471" s="19"/>
      <x:c r="K471" s="19"/>
      <x:c r="L471" s="19"/>
    </x:row>
    <x:row r="472" ht="26" customHeight="1">
      <x:c r="A472" s="17"/>
      <x:c r="B472" s="18"/>
      <x:c r="C472" s="17"/>
      <x:c r="D472" s="17"/>
      <x:c r="E472" s="9" t="str">
        <x:f>IF(A472="","",IF(COUNTIFS('По договорам'!$A$10:$A$109,D472)=0,"Нет договора",IF(COUNTIFS('По договорам'!$A$10:$A$109,D472)&gt;1,"Дубль договора",IF(INDEX('По договорам'!$B$10:$B$109,MATCH(D472,'По договорам'!$A$10:$A$109,0))="","Укажите клиента",INDEX('По договорам'!$B$10:$B$109,MATCH(D472,'По договорам'!$A$10:$A$109,0))))))</x:f>
      </x:c>
      <x:c r="F472" s="8"/>
      <x:c r="G472" s="8"/>
      <x:c r="H472" s="14"/>
      <x:c r="I472" s="16" t="str">
        <x:f>IF(A472="","",IF(OR(NOT(ISNUMBER(B472)),B472&lt;=0,C472="",D472="",NOT(ISNUMBER(H472)),H472&lt;=0,AND(F472&lt;&gt;"Поступление",F472&lt;&gt;"Возврат")),NA(),IF(F472="Возврат",-ROUND(H472,2),ROUND(H472,2))))</x:f>
      </x:c>
      <x:c r="J472" s="19"/>
      <x:c r="K472" s="19"/>
      <x:c r="L472" s="19"/>
    </x:row>
    <x:row r="473" ht="26" customHeight="1">
      <x:c r="A473" s="17"/>
      <x:c r="B473" s="18"/>
      <x:c r="C473" s="17"/>
      <x:c r="D473" s="17"/>
      <x:c r="E473" s="9" t="str">
        <x:f>IF(A473="","",IF(COUNTIFS('По договорам'!$A$10:$A$109,D473)=0,"Нет договора",IF(COUNTIFS('По договорам'!$A$10:$A$109,D473)&gt;1,"Дубль договора",IF(INDEX('По договорам'!$B$10:$B$109,MATCH(D473,'По договорам'!$A$10:$A$109,0))="","Укажите клиента",INDEX('По договорам'!$B$10:$B$109,MATCH(D473,'По договорам'!$A$10:$A$109,0))))))</x:f>
      </x:c>
      <x:c r="F473" s="8"/>
      <x:c r="G473" s="8"/>
      <x:c r="H473" s="14"/>
      <x:c r="I473" s="16" t="str">
        <x:f>IF(A473="","",IF(OR(NOT(ISNUMBER(B473)),B473&lt;=0,C473="",D473="",NOT(ISNUMBER(H473)),H473&lt;=0,AND(F473&lt;&gt;"Поступление",F473&lt;&gt;"Возврат")),NA(),IF(F473="Возврат",-ROUND(H473,2),ROUND(H473,2))))</x:f>
      </x:c>
      <x:c r="J473" s="19"/>
      <x:c r="K473" s="19"/>
      <x:c r="L473" s="19"/>
    </x:row>
    <x:row r="474" ht="26" customHeight="1">
      <x:c r="A474" s="17"/>
      <x:c r="B474" s="18"/>
      <x:c r="C474" s="17"/>
      <x:c r="D474" s="17"/>
      <x:c r="E474" s="9" t="str">
        <x:f>IF(A474="","",IF(COUNTIFS('По договорам'!$A$10:$A$109,D474)=0,"Нет договора",IF(COUNTIFS('По договорам'!$A$10:$A$109,D474)&gt;1,"Дубль договора",IF(INDEX('По договорам'!$B$10:$B$109,MATCH(D474,'По договорам'!$A$10:$A$109,0))="","Укажите клиента",INDEX('По договорам'!$B$10:$B$109,MATCH(D474,'По договорам'!$A$10:$A$109,0))))))</x:f>
      </x:c>
      <x:c r="F474" s="8"/>
      <x:c r="G474" s="8"/>
      <x:c r="H474" s="14"/>
      <x:c r="I474" s="16" t="str">
        <x:f>IF(A474="","",IF(OR(NOT(ISNUMBER(B474)),B474&lt;=0,C474="",D474="",NOT(ISNUMBER(H474)),H474&lt;=0,AND(F474&lt;&gt;"Поступление",F474&lt;&gt;"Возврат")),NA(),IF(F474="Возврат",-ROUND(H474,2),ROUND(H474,2))))</x:f>
      </x:c>
      <x:c r="J474" s="19"/>
      <x:c r="K474" s="19"/>
      <x:c r="L474" s="19"/>
    </x:row>
    <x:row r="475" ht="26" customHeight="1">
      <x:c r="A475" s="17"/>
      <x:c r="B475" s="18"/>
      <x:c r="C475" s="17"/>
      <x:c r="D475" s="17"/>
      <x:c r="E475" s="9" t="str">
        <x:f>IF(A475="","",IF(COUNTIFS('По договорам'!$A$10:$A$109,D475)=0,"Нет договора",IF(COUNTIFS('По договорам'!$A$10:$A$109,D475)&gt;1,"Дубль договора",IF(INDEX('По договорам'!$B$10:$B$109,MATCH(D475,'По договорам'!$A$10:$A$109,0))="","Укажите клиента",INDEX('По договорам'!$B$10:$B$109,MATCH(D475,'По договорам'!$A$10:$A$109,0))))))</x:f>
      </x:c>
      <x:c r="F475" s="8"/>
      <x:c r="G475" s="8"/>
      <x:c r="H475" s="14"/>
      <x:c r="I475" s="16" t="str">
        <x:f>IF(A475="","",IF(OR(NOT(ISNUMBER(B475)),B475&lt;=0,C475="",D475="",NOT(ISNUMBER(H475)),H475&lt;=0,AND(F475&lt;&gt;"Поступление",F475&lt;&gt;"Возврат")),NA(),IF(F475="Возврат",-ROUND(H475,2),ROUND(H475,2))))</x:f>
      </x:c>
      <x:c r="J475" s="19"/>
      <x:c r="K475" s="19"/>
      <x:c r="L475" s="19"/>
    </x:row>
    <x:row r="476" ht="26" customHeight="1">
      <x:c r="A476" s="17"/>
      <x:c r="B476" s="18"/>
      <x:c r="C476" s="17"/>
      <x:c r="D476" s="17"/>
      <x:c r="E476" s="9" t="str">
        <x:f>IF(A476="","",IF(COUNTIFS('По договорам'!$A$10:$A$109,D476)=0,"Нет договора",IF(COUNTIFS('По договорам'!$A$10:$A$109,D476)&gt;1,"Дубль договора",IF(INDEX('По договорам'!$B$10:$B$109,MATCH(D476,'По договорам'!$A$10:$A$109,0))="","Укажите клиента",INDEX('По договорам'!$B$10:$B$109,MATCH(D476,'По договорам'!$A$10:$A$109,0))))))</x:f>
      </x:c>
      <x:c r="F476" s="8"/>
      <x:c r="G476" s="8"/>
      <x:c r="H476" s="14"/>
      <x:c r="I476" s="16" t="str">
        <x:f>IF(A476="","",IF(OR(NOT(ISNUMBER(B476)),B476&lt;=0,C476="",D476="",NOT(ISNUMBER(H476)),H476&lt;=0,AND(F476&lt;&gt;"Поступление",F476&lt;&gt;"Возврат")),NA(),IF(F476="Возврат",-ROUND(H476,2),ROUND(H476,2))))</x:f>
      </x:c>
      <x:c r="J476" s="19"/>
      <x:c r="K476" s="19"/>
      <x:c r="L476" s="19"/>
    </x:row>
    <x:row r="477" ht="26" customHeight="1">
      <x:c r="A477" s="17"/>
      <x:c r="B477" s="18"/>
      <x:c r="C477" s="17"/>
      <x:c r="D477" s="17"/>
      <x:c r="E477" s="9" t="str">
        <x:f>IF(A477="","",IF(COUNTIFS('По договорам'!$A$10:$A$109,D477)=0,"Нет договора",IF(COUNTIFS('По договорам'!$A$10:$A$109,D477)&gt;1,"Дубль договора",IF(INDEX('По договорам'!$B$10:$B$109,MATCH(D477,'По договорам'!$A$10:$A$109,0))="","Укажите клиента",INDEX('По договорам'!$B$10:$B$109,MATCH(D477,'По договорам'!$A$10:$A$109,0))))))</x:f>
      </x:c>
      <x:c r="F477" s="8"/>
      <x:c r="G477" s="8"/>
      <x:c r="H477" s="14"/>
      <x:c r="I477" s="16" t="str">
        <x:f>IF(A477="","",IF(OR(NOT(ISNUMBER(B477)),B477&lt;=0,C477="",D477="",NOT(ISNUMBER(H477)),H477&lt;=0,AND(F477&lt;&gt;"Поступление",F477&lt;&gt;"Возврат")),NA(),IF(F477="Возврат",-ROUND(H477,2),ROUND(H477,2))))</x:f>
      </x:c>
      <x:c r="J477" s="19"/>
      <x:c r="K477" s="19"/>
      <x:c r="L477" s="19"/>
    </x:row>
    <x:row r="478" ht="26" customHeight="1">
      <x:c r="A478" s="17"/>
      <x:c r="B478" s="18"/>
      <x:c r="C478" s="17"/>
      <x:c r="D478" s="17"/>
      <x:c r="E478" s="9" t="str">
        <x:f>IF(A478="","",IF(COUNTIFS('По договорам'!$A$10:$A$109,D478)=0,"Нет договора",IF(COUNTIFS('По договорам'!$A$10:$A$109,D478)&gt;1,"Дубль договора",IF(INDEX('По договорам'!$B$10:$B$109,MATCH(D478,'По договорам'!$A$10:$A$109,0))="","Укажите клиента",INDEX('По договорам'!$B$10:$B$109,MATCH(D478,'По договорам'!$A$10:$A$109,0))))))</x:f>
      </x:c>
      <x:c r="F478" s="8"/>
      <x:c r="G478" s="8"/>
      <x:c r="H478" s="14"/>
      <x:c r="I478" s="16" t="str">
        <x:f>IF(A478="","",IF(OR(NOT(ISNUMBER(B478)),B478&lt;=0,C478="",D478="",NOT(ISNUMBER(H478)),H478&lt;=0,AND(F478&lt;&gt;"Поступление",F478&lt;&gt;"Возврат")),NA(),IF(F478="Возврат",-ROUND(H478,2),ROUND(H478,2))))</x:f>
      </x:c>
      <x:c r="J478" s="19"/>
      <x:c r="K478" s="19"/>
      <x:c r="L478" s="19"/>
    </x:row>
    <x:row r="479" ht="26" customHeight="1">
      <x:c r="A479" s="17"/>
      <x:c r="B479" s="18"/>
      <x:c r="C479" s="17"/>
      <x:c r="D479" s="17"/>
      <x:c r="E479" s="9" t="str">
        <x:f>IF(A479="","",IF(COUNTIFS('По договорам'!$A$10:$A$109,D479)=0,"Нет договора",IF(COUNTIFS('По договорам'!$A$10:$A$109,D479)&gt;1,"Дубль договора",IF(INDEX('По договорам'!$B$10:$B$109,MATCH(D479,'По договорам'!$A$10:$A$109,0))="","Укажите клиента",INDEX('По договорам'!$B$10:$B$109,MATCH(D479,'По договорам'!$A$10:$A$109,0))))))</x:f>
      </x:c>
      <x:c r="F479" s="8"/>
      <x:c r="G479" s="8"/>
      <x:c r="H479" s="14"/>
      <x:c r="I479" s="16" t="str">
        <x:f>IF(A479="","",IF(OR(NOT(ISNUMBER(B479)),B479&lt;=0,C479="",D479="",NOT(ISNUMBER(H479)),H479&lt;=0,AND(F479&lt;&gt;"Поступление",F479&lt;&gt;"Возврат")),NA(),IF(F479="Возврат",-ROUND(H479,2),ROUND(H479,2))))</x:f>
      </x:c>
      <x:c r="J479" s="19"/>
      <x:c r="K479" s="19"/>
      <x:c r="L479" s="19"/>
    </x:row>
    <x:row r="480" ht="26" customHeight="1">
      <x:c r="A480" s="17"/>
      <x:c r="B480" s="18"/>
      <x:c r="C480" s="17"/>
      <x:c r="D480" s="17"/>
      <x:c r="E480" s="9" t="str">
        <x:f>IF(A480="","",IF(COUNTIFS('По договорам'!$A$10:$A$109,D480)=0,"Нет договора",IF(COUNTIFS('По договорам'!$A$10:$A$109,D480)&gt;1,"Дубль договора",IF(INDEX('По договорам'!$B$10:$B$109,MATCH(D480,'По договорам'!$A$10:$A$109,0))="","Укажите клиента",INDEX('По договорам'!$B$10:$B$109,MATCH(D480,'По договорам'!$A$10:$A$109,0))))))</x:f>
      </x:c>
      <x:c r="F480" s="8"/>
      <x:c r="G480" s="8"/>
      <x:c r="H480" s="14"/>
      <x:c r="I480" s="16" t="str">
        <x:f>IF(A480="","",IF(OR(NOT(ISNUMBER(B480)),B480&lt;=0,C480="",D480="",NOT(ISNUMBER(H480)),H480&lt;=0,AND(F480&lt;&gt;"Поступление",F480&lt;&gt;"Возврат")),NA(),IF(F480="Возврат",-ROUND(H480,2),ROUND(H480,2))))</x:f>
      </x:c>
      <x:c r="J480" s="19"/>
      <x:c r="K480" s="19"/>
      <x:c r="L480" s="19"/>
    </x:row>
    <x:row r="481" ht="26" customHeight="1">
      <x:c r="A481" s="17"/>
      <x:c r="B481" s="18"/>
      <x:c r="C481" s="17"/>
      <x:c r="D481" s="17"/>
      <x:c r="E481" s="9" t="str">
        <x:f>IF(A481="","",IF(COUNTIFS('По договорам'!$A$10:$A$109,D481)=0,"Нет договора",IF(COUNTIFS('По договорам'!$A$10:$A$109,D481)&gt;1,"Дубль договора",IF(INDEX('По договорам'!$B$10:$B$109,MATCH(D481,'По договорам'!$A$10:$A$109,0))="","Укажите клиента",INDEX('По договорам'!$B$10:$B$109,MATCH(D481,'По договорам'!$A$10:$A$109,0))))))</x:f>
      </x:c>
      <x:c r="F481" s="8"/>
      <x:c r="G481" s="8"/>
      <x:c r="H481" s="14"/>
      <x:c r="I481" s="16" t="str">
        <x:f>IF(A481="","",IF(OR(NOT(ISNUMBER(B481)),B481&lt;=0,C481="",D481="",NOT(ISNUMBER(H481)),H481&lt;=0,AND(F481&lt;&gt;"Поступление",F481&lt;&gt;"Возврат")),NA(),IF(F481="Возврат",-ROUND(H481,2),ROUND(H481,2))))</x:f>
      </x:c>
      <x:c r="J481" s="19"/>
      <x:c r="K481" s="19"/>
      <x:c r="L481" s="19"/>
    </x:row>
    <x:row r="482" ht="26" customHeight="1">
      <x:c r="A482" s="17"/>
      <x:c r="B482" s="18"/>
      <x:c r="C482" s="17"/>
      <x:c r="D482" s="17"/>
      <x:c r="E482" s="9" t="str">
        <x:f>IF(A482="","",IF(COUNTIFS('По договорам'!$A$10:$A$109,D482)=0,"Нет договора",IF(COUNTIFS('По договорам'!$A$10:$A$109,D482)&gt;1,"Дубль договора",IF(INDEX('По договорам'!$B$10:$B$109,MATCH(D482,'По договорам'!$A$10:$A$109,0))="","Укажите клиента",INDEX('По договорам'!$B$10:$B$109,MATCH(D482,'По договорам'!$A$10:$A$109,0))))))</x:f>
      </x:c>
      <x:c r="F482" s="8"/>
      <x:c r="G482" s="8"/>
      <x:c r="H482" s="14"/>
      <x:c r="I482" s="16" t="str">
        <x:f>IF(A482="","",IF(OR(NOT(ISNUMBER(B482)),B482&lt;=0,C482="",D482="",NOT(ISNUMBER(H482)),H482&lt;=0,AND(F482&lt;&gt;"Поступление",F482&lt;&gt;"Возврат")),NA(),IF(F482="Возврат",-ROUND(H482,2),ROUND(H482,2))))</x:f>
      </x:c>
      <x:c r="J482" s="19"/>
      <x:c r="K482" s="19"/>
      <x:c r="L482" s="19"/>
    </x:row>
    <x:row r="483" ht="26" customHeight="1">
      <x:c r="A483" s="17"/>
      <x:c r="B483" s="18"/>
      <x:c r="C483" s="17"/>
      <x:c r="D483" s="17"/>
      <x:c r="E483" s="9" t="str">
        <x:f>IF(A483="","",IF(COUNTIFS('По договорам'!$A$10:$A$109,D483)=0,"Нет договора",IF(COUNTIFS('По договорам'!$A$10:$A$109,D483)&gt;1,"Дубль договора",IF(INDEX('По договорам'!$B$10:$B$109,MATCH(D483,'По договорам'!$A$10:$A$109,0))="","Укажите клиента",INDEX('По договорам'!$B$10:$B$109,MATCH(D483,'По договорам'!$A$10:$A$109,0))))))</x:f>
      </x:c>
      <x:c r="F483" s="8"/>
      <x:c r="G483" s="8"/>
      <x:c r="H483" s="14"/>
      <x:c r="I483" s="16" t="str">
        <x:f>IF(A483="","",IF(OR(NOT(ISNUMBER(B483)),B483&lt;=0,C483="",D483="",NOT(ISNUMBER(H483)),H483&lt;=0,AND(F483&lt;&gt;"Поступление",F483&lt;&gt;"Возврат")),NA(),IF(F483="Возврат",-ROUND(H483,2),ROUND(H483,2))))</x:f>
      </x:c>
      <x:c r="J483" s="19"/>
      <x:c r="K483" s="19"/>
      <x:c r="L483" s="19"/>
    </x:row>
    <x:row r="484" ht="26" customHeight="1">
      <x:c r="A484" s="17"/>
      <x:c r="B484" s="18"/>
      <x:c r="C484" s="17"/>
      <x:c r="D484" s="17"/>
      <x:c r="E484" s="9" t="str">
        <x:f>IF(A484="","",IF(COUNTIFS('По договорам'!$A$10:$A$109,D484)=0,"Нет договора",IF(COUNTIFS('По договорам'!$A$10:$A$109,D484)&gt;1,"Дубль договора",IF(INDEX('По договорам'!$B$10:$B$109,MATCH(D484,'По договорам'!$A$10:$A$109,0))="","Укажите клиента",INDEX('По договорам'!$B$10:$B$109,MATCH(D484,'По договорам'!$A$10:$A$109,0))))))</x:f>
      </x:c>
      <x:c r="F484" s="8"/>
      <x:c r="G484" s="8"/>
      <x:c r="H484" s="14"/>
      <x:c r="I484" s="16" t="str">
        <x:f>IF(A484="","",IF(OR(NOT(ISNUMBER(B484)),B484&lt;=0,C484="",D484="",NOT(ISNUMBER(H484)),H484&lt;=0,AND(F484&lt;&gt;"Поступление",F484&lt;&gt;"Возврат")),NA(),IF(F484="Возврат",-ROUND(H484,2),ROUND(H484,2))))</x:f>
      </x:c>
      <x:c r="J484" s="19"/>
      <x:c r="K484" s="19"/>
      <x:c r="L484" s="19"/>
    </x:row>
    <x:row r="485" ht="26" customHeight="1">
      <x:c r="A485" s="17"/>
      <x:c r="B485" s="18"/>
      <x:c r="C485" s="17"/>
      <x:c r="D485" s="17"/>
      <x:c r="E485" s="9" t="str">
        <x:f>IF(A485="","",IF(COUNTIFS('По договорам'!$A$10:$A$109,D485)=0,"Нет договора",IF(COUNTIFS('По договорам'!$A$10:$A$109,D485)&gt;1,"Дубль договора",IF(INDEX('По договорам'!$B$10:$B$109,MATCH(D485,'По договорам'!$A$10:$A$109,0))="","Укажите клиента",INDEX('По договорам'!$B$10:$B$109,MATCH(D485,'По договорам'!$A$10:$A$109,0))))))</x:f>
      </x:c>
      <x:c r="F485" s="8"/>
      <x:c r="G485" s="8"/>
      <x:c r="H485" s="14"/>
      <x:c r="I485" s="16" t="str">
        <x:f>IF(A485="","",IF(OR(NOT(ISNUMBER(B485)),B485&lt;=0,C485="",D485="",NOT(ISNUMBER(H485)),H485&lt;=0,AND(F485&lt;&gt;"Поступление",F485&lt;&gt;"Возврат")),NA(),IF(F485="Возврат",-ROUND(H485,2),ROUND(H485,2))))</x:f>
      </x:c>
      <x:c r="J485" s="19"/>
      <x:c r="K485" s="19"/>
      <x:c r="L485" s="19"/>
    </x:row>
    <x:row r="486" ht="26" customHeight="1">
      <x:c r="A486" s="17"/>
      <x:c r="B486" s="18"/>
      <x:c r="C486" s="17"/>
      <x:c r="D486" s="17"/>
      <x:c r="E486" s="9" t="str">
        <x:f>IF(A486="","",IF(COUNTIFS('По договорам'!$A$10:$A$109,D486)=0,"Нет договора",IF(COUNTIFS('По договорам'!$A$10:$A$109,D486)&gt;1,"Дубль договора",IF(INDEX('По договорам'!$B$10:$B$109,MATCH(D486,'По договорам'!$A$10:$A$109,0))="","Укажите клиента",INDEX('По договорам'!$B$10:$B$109,MATCH(D486,'По договорам'!$A$10:$A$109,0))))))</x:f>
      </x:c>
      <x:c r="F486" s="8"/>
      <x:c r="G486" s="8"/>
      <x:c r="H486" s="14"/>
      <x:c r="I486" s="16" t="str">
        <x:f>IF(A486="","",IF(OR(NOT(ISNUMBER(B486)),B486&lt;=0,C486="",D486="",NOT(ISNUMBER(H486)),H486&lt;=0,AND(F486&lt;&gt;"Поступление",F486&lt;&gt;"Возврат")),NA(),IF(F486="Возврат",-ROUND(H486,2),ROUND(H486,2))))</x:f>
      </x:c>
      <x:c r="J486" s="19"/>
      <x:c r="K486" s="19"/>
      <x:c r="L486" s="19"/>
    </x:row>
    <x:row r="487" ht="26" customHeight="1">
      <x:c r="A487" s="17"/>
      <x:c r="B487" s="18"/>
      <x:c r="C487" s="17"/>
      <x:c r="D487" s="17"/>
      <x:c r="E487" s="9" t="str">
        <x:f>IF(A487="","",IF(COUNTIFS('По договорам'!$A$10:$A$109,D487)=0,"Нет договора",IF(COUNTIFS('По договорам'!$A$10:$A$109,D487)&gt;1,"Дубль договора",IF(INDEX('По договорам'!$B$10:$B$109,MATCH(D487,'По договорам'!$A$10:$A$109,0))="","Укажите клиента",INDEX('По договорам'!$B$10:$B$109,MATCH(D487,'По договорам'!$A$10:$A$109,0))))))</x:f>
      </x:c>
      <x:c r="F487" s="8"/>
      <x:c r="G487" s="8"/>
      <x:c r="H487" s="14"/>
      <x:c r="I487" s="16" t="str">
        <x:f>IF(A487="","",IF(OR(NOT(ISNUMBER(B487)),B487&lt;=0,C487="",D487="",NOT(ISNUMBER(H487)),H487&lt;=0,AND(F487&lt;&gt;"Поступление",F487&lt;&gt;"Возврат")),NA(),IF(F487="Возврат",-ROUND(H487,2),ROUND(H487,2))))</x:f>
      </x:c>
      <x:c r="J487" s="19"/>
      <x:c r="K487" s="19"/>
      <x:c r="L487" s="19"/>
    </x:row>
    <x:row r="488" ht="26" customHeight="1">
      <x:c r="A488" s="17"/>
      <x:c r="B488" s="18"/>
      <x:c r="C488" s="17"/>
      <x:c r="D488" s="17"/>
      <x:c r="E488" s="9" t="str">
        <x:f>IF(A488="","",IF(COUNTIFS('По договорам'!$A$10:$A$109,D488)=0,"Нет договора",IF(COUNTIFS('По договорам'!$A$10:$A$109,D488)&gt;1,"Дубль договора",IF(INDEX('По договорам'!$B$10:$B$109,MATCH(D488,'По договорам'!$A$10:$A$109,0))="","Укажите клиента",INDEX('По договорам'!$B$10:$B$109,MATCH(D488,'По договорам'!$A$10:$A$109,0))))))</x:f>
      </x:c>
      <x:c r="F488" s="8"/>
      <x:c r="G488" s="8"/>
      <x:c r="H488" s="14"/>
      <x:c r="I488" s="16" t="str">
        <x:f>IF(A488="","",IF(OR(NOT(ISNUMBER(B488)),B488&lt;=0,C488="",D488="",NOT(ISNUMBER(H488)),H488&lt;=0,AND(F488&lt;&gt;"Поступление",F488&lt;&gt;"Возврат")),NA(),IF(F488="Возврат",-ROUND(H488,2),ROUND(H488,2))))</x:f>
      </x:c>
      <x:c r="J488" s="19"/>
      <x:c r="K488" s="19"/>
      <x:c r="L488" s="19"/>
    </x:row>
    <x:row r="489" ht="26" customHeight="1">
      <x:c r="A489" s="17"/>
      <x:c r="B489" s="18"/>
      <x:c r="C489" s="17"/>
      <x:c r="D489" s="17"/>
      <x:c r="E489" s="9" t="str">
        <x:f>IF(A489="","",IF(COUNTIFS('По договорам'!$A$10:$A$109,D489)=0,"Нет договора",IF(COUNTIFS('По договорам'!$A$10:$A$109,D489)&gt;1,"Дубль договора",IF(INDEX('По договорам'!$B$10:$B$109,MATCH(D489,'По договорам'!$A$10:$A$109,0))="","Укажите клиента",INDEX('По договорам'!$B$10:$B$109,MATCH(D489,'По договорам'!$A$10:$A$109,0))))))</x:f>
      </x:c>
      <x:c r="F489" s="8"/>
      <x:c r="G489" s="8"/>
      <x:c r="H489" s="14"/>
      <x:c r="I489" s="16" t="str">
        <x:f>IF(A489="","",IF(OR(NOT(ISNUMBER(B489)),B489&lt;=0,C489="",D489="",NOT(ISNUMBER(H489)),H489&lt;=0,AND(F489&lt;&gt;"Поступление",F489&lt;&gt;"Возврат")),NA(),IF(F489="Возврат",-ROUND(H489,2),ROUND(H489,2))))</x:f>
      </x:c>
      <x:c r="J489" s="19"/>
      <x:c r="K489" s="19"/>
      <x:c r="L489" s="19"/>
    </x:row>
    <x:row r="490" ht="26" customHeight="1">
      <x:c r="A490" s="17"/>
      <x:c r="B490" s="18"/>
      <x:c r="C490" s="17"/>
      <x:c r="D490" s="17"/>
      <x:c r="E490" s="9" t="str">
        <x:f>IF(A490="","",IF(COUNTIFS('По договорам'!$A$10:$A$109,D490)=0,"Нет договора",IF(COUNTIFS('По договорам'!$A$10:$A$109,D490)&gt;1,"Дубль договора",IF(INDEX('По договорам'!$B$10:$B$109,MATCH(D490,'По договорам'!$A$10:$A$109,0))="","Укажите клиента",INDEX('По договорам'!$B$10:$B$109,MATCH(D490,'По договорам'!$A$10:$A$109,0))))))</x:f>
      </x:c>
      <x:c r="F490" s="8"/>
      <x:c r="G490" s="8"/>
      <x:c r="H490" s="14"/>
      <x:c r="I490" s="16" t="str">
        <x:f>IF(A490="","",IF(OR(NOT(ISNUMBER(B490)),B490&lt;=0,C490="",D490="",NOT(ISNUMBER(H490)),H490&lt;=0,AND(F490&lt;&gt;"Поступление",F490&lt;&gt;"Возврат")),NA(),IF(F490="Возврат",-ROUND(H490,2),ROUND(H490,2))))</x:f>
      </x:c>
      <x:c r="J490" s="19"/>
      <x:c r="K490" s="19"/>
      <x:c r="L490" s="19"/>
    </x:row>
    <x:row r="491" ht="26" customHeight="1">
      <x:c r="A491" s="17"/>
      <x:c r="B491" s="18"/>
      <x:c r="C491" s="17"/>
      <x:c r="D491" s="17"/>
      <x:c r="E491" s="9" t="str">
        <x:f>IF(A491="","",IF(COUNTIFS('По договорам'!$A$10:$A$109,D491)=0,"Нет договора",IF(COUNTIFS('По договорам'!$A$10:$A$109,D491)&gt;1,"Дубль договора",IF(INDEX('По договорам'!$B$10:$B$109,MATCH(D491,'По договорам'!$A$10:$A$109,0))="","Укажите клиента",INDEX('По договорам'!$B$10:$B$109,MATCH(D491,'По договорам'!$A$10:$A$109,0))))))</x:f>
      </x:c>
      <x:c r="F491" s="8"/>
      <x:c r="G491" s="8"/>
      <x:c r="H491" s="14"/>
      <x:c r="I491" s="16" t="str">
        <x:f>IF(A491="","",IF(OR(NOT(ISNUMBER(B491)),B491&lt;=0,C491="",D491="",NOT(ISNUMBER(H491)),H491&lt;=0,AND(F491&lt;&gt;"Поступление",F491&lt;&gt;"Возврат")),NA(),IF(F491="Возврат",-ROUND(H491,2),ROUND(H491,2))))</x:f>
      </x:c>
      <x:c r="J491" s="19"/>
      <x:c r="K491" s="19"/>
      <x:c r="L491" s="19"/>
    </x:row>
    <x:row r="492" ht="26" customHeight="1">
      <x:c r="A492" s="17"/>
      <x:c r="B492" s="18"/>
      <x:c r="C492" s="17"/>
      <x:c r="D492" s="17"/>
      <x:c r="E492" s="9" t="str">
        <x:f>IF(A492="","",IF(COUNTIFS('По договорам'!$A$10:$A$109,D492)=0,"Нет договора",IF(COUNTIFS('По договорам'!$A$10:$A$109,D492)&gt;1,"Дубль договора",IF(INDEX('По договорам'!$B$10:$B$109,MATCH(D492,'По договорам'!$A$10:$A$109,0))="","Укажите клиента",INDEX('По договорам'!$B$10:$B$109,MATCH(D492,'По договорам'!$A$10:$A$109,0))))))</x:f>
      </x:c>
      <x:c r="F492" s="8"/>
      <x:c r="G492" s="8"/>
      <x:c r="H492" s="14"/>
      <x:c r="I492" s="16" t="str">
        <x:f>IF(A492="","",IF(OR(NOT(ISNUMBER(B492)),B492&lt;=0,C492="",D492="",NOT(ISNUMBER(H492)),H492&lt;=0,AND(F492&lt;&gt;"Поступление",F492&lt;&gt;"Возврат")),NA(),IF(F492="Возврат",-ROUND(H492,2),ROUND(H492,2))))</x:f>
      </x:c>
      <x:c r="J492" s="19"/>
      <x:c r="K492" s="19"/>
      <x:c r="L492" s="19"/>
    </x:row>
    <x:row r="493" ht="26" customHeight="1">
      <x:c r="A493" s="17"/>
      <x:c r="B493" s="18"/>
      <x:c r="C493" s="17"/>
      <x:c r="D493" s="17"/>
      <x:c r="E493" s="9" t="str">
        <x:f>IF(A493="","",IF(COUNTIFS('По договорам'!$A$10:$A$109,D493)=0,"Нет договора",IF(COUNTIFS('По договорам'!$A$10:$A$109,D493)&gt;1,"Дубль договора",IF(INDEX('По договорам'!$B$10:$B$109,MATCH(D493,'По договорам'!$A$10:$A$109,0))="","Укажите клиента",INDEX('По договорам'!$B$10:$B$109,MATCH(D493,'По договорам'!$A$10:$A$109,0))))))</x:f>
      </x:c>
      <x:c r="F493" s="8"/>
      <x:c r="G493" s="8"/>
      <x:c r="H493" s="14"/>
      <x:c r="I493" s="16" t="str">
        <x:f>IF(A493="","",IF(OR(NOT(ISNUMBER(B493)),B493&lt;=0,C493="",D493="",NOT(ISNUMBER(H493)),H493&lt;=0,AND(F493&lt;&gt;"Поступление",F493&lt;&gt;"Возврат")),NA(),IF(F493="Возврат",-ROUND(H493,2),ROUND(H493,2))))</x:f>
      </x:c>
      <x:c r="J493" s="19"/>
      <x:c r="K493" s="19"/>
      <x:c r="L493" s="19"/>
    </x:row>
    <x:row r="494" ht="26" customHeight="1">
      <x:c r="A494" s="17"/>
      <x:c r="B494" s="18"/>
      <x:c r="C494" s="17"/>
      <x:c r="D494" s="17"/>
      <x:c r="E494" s="9" t="str">
        <x:f>IF(A494="","",IF(COUNTIFS('По договорам'!$A$10:$A$109,D494)=0,"Нет договора",IF(COUNTIFS('По договорам'!$A$10:$A$109,D494)&gt;1,"Дубль договора",IF(INDEX('По договорам'!$B$10:$B$109,MATCH(D494,'По договорам'!$A$10:$A$109,0))="","Укажите клиента",INDEX('По договорам'!$B$10:$B$109,MATCH(D494,'По договорам'!$A$10:$A$109,0))))))</x:f>
      </x:c>
      <x:c r="F494" s="8"/>
      <x:c r="G494" s="8"/>
      <x:c r="H494" s="14"/>
      <x:c r="I494" s="16" t="str">
        <x:f>IF(A494="","",IF(OR(NOT(ISNUMBER(B494)),B494&lt;=0,C494="",D494="",NOT(ISNUMBER(H494)),H494&lt;=0,AND(F494&lt;&gt;"Поступление",F494&lt;&gt;"Возврат")),NA(),IF(F494="Возврат",-ROUND(H494,2),ROUND(H494,2))))</x:f>
      </x:c>
      <x:c r="J494" s="19"/>
      <x:c r="K494" s="19"/>
      <x:c r="L494" s="19"/>
    </x:row>
    <x:row r="495" ht="26" customHeight="1">
      <x:c r="A495" s="17"/>
      <x:c r="B495" s="18"/>
      <x:c r="C495" s="17"/>
      <x:c r="D495" s="17"/>
      <x:c r="E495" s="9" t="str">
        <x:f>IF(A495="","",IF(COUNTIFS('По договорам'!$A$10:$A$109,D495)=0,"Нет договора",IF(COUNTIFS('По договорам'!$A$10:$A$109,D495)&gt;1,"Дубль договора",IF(INDEX('По договорам'!$B$10:$B$109,MATCH(D495,'По договорам'!$A$10:$A$109,0))="","Укажите клиента",INDEX('По договорам'!$B$10:$B$109,MATCH(D495,'По договорам'!$A$10:$A$109,0))))))</x:f>
      </x:c>
      <x:c r="F495" s="8"/>
      <x:c r="G495" s="8"/>
      <x:c r="H495" s="14"/>
      <x:c r="I495" s="16" t="str">
        <x:f>IF(A495="","",IF(OR(NOT(ISNUMBER(B495)),B495&lt;=0,C495="",D495="",NOT(ISNUMBER(H495)),H495&lt;=0,AND(F495&lt;&gt;"Поступление",F495&lt;&gt;"Возврат")),NA(),IF(F495="Возврат",-ROUND(H495,2),ROUND(H495,2))))</x:f>
      </x:c>
      <x:c r="J495" s="19"/>
      <x:c r="K495" s="19"/>
      <x:c r="L495" s="19"/>
    </x:row>
    <x:row r="496" ht="26" customHeight="1">
      <x:c r="A496" s="17"/>
      <x:c r="B496" s="18"/>
      <x:c r="C496" s="17"/>
      <x:c r="D496" s="17"/>
      <x:c r="E496" s="9" t="str">
        <x:f>IF(A496="","",IF(COUNTIFS('По договорам'!$A$10:$A$109,D496)=0,"Нет договора",IF(COUNTIFS('По договорам'!$A$10:$A$109,D496)&gt;1,"Дубль договора",IF(INDEX('По договорам'!$B$10:$B$109,MATCH(D496,'По договорам'!$A$10:$A$109,0))="","Укажите клиента",INDEX('По договорам'!$B$10:$B$109,MATCH(D496,'По договорам'!$A$10:$A$109,0))))))</x:f>
      </x:c>
      <x:c r="F496" s="8"/>
      <x:c r="G496" s="8"/>
      <x:c r="H496" s="14"/>
      <x:c r="I496" s="16" t="str">
        <x:f>IF(A496="","",IF(OR(NOT(ISNUMBER(B496)),B496&lt;=0,C496="",D496="",NOT(ISNUMBER(H496)),H496&lt;=0,AND(F496&lt;&gt;"Поступление",F496&lt;&gt;"Возврат")),NA(),IF(F496="Возврат",-ROUND(H496,2),ROUND(H496,2))))</x:f>
      </x:c>
      <x:c r="J496" s="19"/>
      <x:c r="K496" s="19"/>
      <x:c r="L496" s="19"/>
    </x:row>
    <x:row r="497" ht="26" customHeight="1">
      <x:c r="A497" s="17"/>
      <x:c r="B497" s="18"/>
      <x:c r="C497" s="17"/>
      <x:c r="D497" s="17"/>
      <x:c r="E497" s="9" t="str">
        <x:f>IF(A497="","",IF(COUNTIFS('По договорам'!$A$10:$A$109,D497)=0,"Нет договора",IF(COUNTIFS('По договорам'!$A$10:$A$109,D497)&gt;1,"Дубль договора",IF(INDEX('По договорам'!$B$10:$B$109,MATCH(D497,'По договорам'!$A$10:$A$109,0))="","Укажите клиента",INDEX('По договорам'!$B$10:$B$109,MATCH(D497,'По договорам'!$A$10:$A$109,0))))))</x:f>
      </x:c>
      <x:c r="F497" s="8"/>
      <x:c r="G497" s="8"/>
      <x:c r="H497" s="14"/>
      <x:c r="I497" s="16" t="str">
        <x:f>IF(A497="","",IF(OR(NOT(ISNUMBER(B497)),B497&lt;=0,C497="",D497="",NOT(ISNUMBER(H497)),H497&lt;=0,AND(F497&lt;&gt;"Поступление",F497&lt;&gt;"Возврат")),NA(),IF(F497="Возврат",-ROUND(H497,2),ROUND(H497,2))))</x:f>
      </x:c>
      <x:c r="J497" s="19"/>
      <x:c r="K497" s="19"/>
      <x:c r="L497" s="19"/>
    </x:row>
    <x:row r="498" ht="26" customHeight="1">
      <x:c r="A498" s="17"/>
      <x:c r="B498" s="18"/>
      <x:c r="C498" s="17"/>
      <x:c r="D498" s="17"/>
      <x:c r="E498" s="9" t="str">
        <x:f>IF(A498="","",IF(COUNTIFS('По договорам'!$A$10:$A$109,D498)=0,"Нет договора",IF(COUNTIFS('По договорам'!$A$10:$A$109,D498)&gt;1,"Дубль договора",IF(INDEX('По договорам'!$B$10:$B$109,MATCH(D498,'По договорам'!$A$10:$A$109,0))="","Укажите клиента",INDEX('По договорам'!$B$10:$B$109,MATCH(D498,'По договорам'!$A$10:$A$109,0))))))</x:f>
      </x:c>
      <x:c r="F498" s="8"/>
      <x:c r="G498" s="8"/>
      <x:c r="H498" s="14"/>
      <x:c r="I498" s="16" t="str">
        <x:f>IF(A498="","",IF(OR(NOT(ISNUMBER(B498)),B498&lt;=0,C498="",D498="",NOT(ISNUMBER(H498)),H498&lt;=0,AND(F498&lt;&gt;"Поступление",F498&lt;&gt;"Возврат")),NA(),IF(F498="Возврат",-ROUND(H498,2),ROUND(H498,2))))</x:f>
      </x:c>
      <x:c r="J498" s="19"/>
      <x:c r="K498" s="19"/>
      <x:c r="L498" s="19"/>
    </x:row>
    <x:row r="499" ht="26" customHeight="1">
      <x:c r="A499" s="17"/>
      <x:c r="B499" s="18"/>
      <x:c r="C499" s="17"/>
      <x:c r="D499" s="17"/>
      <x:c r="E499" s="9" t="str">
        <x:f>IF(A499="","",IF(COUNTIFS('По договорам'!$A$10:$A$109,D499)=0,"Нет договора",IF(COUNTIFS('По договорам'!$A$10:$A$109,D499)&gt;1,"Дубль договора",IF(INDEX('По договорам'!$B$10:$B$109,MATCH(D499,'По договорам'!$A$10:$A$109,0))="","Укажите клиента",INDEX('По договорам'!$B$10:$B$109,MATCH(D499,'По договорам'!$A$10:$A$109,0))))))</x:f>
      </x:c>
      <x:c r="F499" s="8"/>
      <x:c r="G499" s="8"/>
      <x:c r="H499" s="14"/>
      <x:c r="I499" s="16" t="str">
        <x:f>IF(A499="","",IF(OR(NOT(ISNUMBER(B499)),B499&lt;=0,C499="",D499="",NOT(ISNUMBER(H499)),H499&lt;=0,AND(F499&lt;&gt;"Поступление",F499&lt;&gt;"Возврат")),NA(),IF(F499="Возврат",-ROUND(H499,2),ROUND(H499,2))))</x:f>
      </x:c>
      <x:c r="J499" s="19"/>
      <x:c r="K499" s="19"/>
      <x:c r="L499" s="19"/>
    </x:row>
    <x:row r="500" ht="26" customHeight="1">
      <x:c r="A500" s="17"/>
      <x:c r="B500" s="18"/>
      <x:c r="C500" s="17"/>
      <x:c r="D500" s="17"/>
      <x:c r="E500" s="9" t="str">
        <x:f>IF(A500="","",IF(COUNTIFS('По договорам'!$A$10:$A$109,D500)=0,"Нет договора",IF(COUNTIFS('По договорам'!$A$10:$A$109,D500)&gt;1,"Дубль договора",IF(INDEX('По договорам'!$B$10:$B$109,MATCH(D500,'По договорам'!$A$10:$A$109,0))="","Укажите клиента",INDEX('По договорам'!$B$10:$B$109,MATCH(D500,'По договорам'!$A$10:$A$109,0))))))</x:f>
      </x:c>
      <x:c r="F500" s="8"/>
      <x:c r="G500" s="8"/>
      <x:c r="H500" s="14"/>
      <x:c r="I500" s="16" t="str">
        <x:f>IF(A500="","",IF(OR(NOT(ISNUMBER(B500)),B500&lt;=0,C500="",D500="",NOT(ISNUMBER(H500)),H500&lt;=0,AND(F500&lt;&gt;"Поступление",F500&lt;&gt;"Возврат")),NA(),IF(F500="Возврат",-ROUND(H500,2),ROUND(H500,2))))</x:f>
      </x:c>
      <x:c r="J500" s="19"/>
      <x:c r="K500" s="19"/>
      <x:c r="L500" s="19"/>
    </x:row>
    <x:row r="501" ht="26" customHeight="1">
      <x:c r="A501" s="17"/>
      <x:c r="B501" s="18"/>
      <x:c r="C501" s="17"/>
      <x:c r="D501" s="17"/>
      <x:c r="E501" s="9" t="str">
        <x:f>IF(A501="","",IF(COUNTIFS('По договорам'!$A$10:$A$109,D501)=0,"Нет договора",IF(COUNTIFS('По договорам'!$A$10:$A$109,D501)&gt;1,"Дубль договора",IF(INDEX('По договорам'!$B$10:$B$109,MATCH(D501,'По договорам'!$A$10:$A$109,0))="","Укажите клиента",INDEX('По договорам'!$B$10:$B$109,MATCH(D501,'По договорам'!$A$10:$A$109,0))))))</x:f>
      </x:c>
      <x:c r="F501" s="8"/>
      <x:c r="G501" s="8"/>
      <x:c r="H501" s="14"/>
      <x:c r="I501" s="16" t="str">
        <x:f>IF(A501="","",IF(OR(NOT(ISNUMBER(B501)),B501&lt;=0,C501="",D501="",NOT(ISNUMBER(H501)),H501&lt;=0,AND(F501&lt;&gt;"Поступление",F501&lt;&gt;"Возврат")),NA(),IF(F501="Возврат",-ROUND(H501,2),ROUND(H501,2))))</x:f>
      </x:c>
      <x:c r="J501" s="19"/>
      <x:c r="K501" s="19"/>
      <x:c r="L501" s="19"/>
    </x:row>
    <x:row r="502" ht="26" customHeight="1">
      <x:c r="A502" s="17"/>
      <x:c r="B502" s="18"/>
      <x:c r="C502" s="17"/>
      <x:c r="D502" s="17"/>
      <x:c r="E502" s="9" t="str">
        <x:f>IF(A502="","",IF(COUNTIFS('По договорам'!$A$10:$A$109,D502)=0,"Нет договора",IF(COUNTIFS('По договорам'!$A$10:$A$109,D502)&gt;1,"Дубль договора",IF(INDEX('По договорам'!$B$10:$B$109,MATCH(D502,'По договорам'!$A$10:$A$109,0))="","Укажите клиента",INDEX('По договорам'!$B$10:$B$109,MATCH(D502,'По договорам'!$A$10:$A$109,0))))))</x:f>
      </x:c>
      <x:c r="F502" s="8"/>
      <x:c r="G502" s="8"/>
      <x:c r="H502" s="14"/>
      <x:c r="I502" s="16" t="str">
        <x:f>IF(A502="","",IF(OR(NOT(ISNUMBER(B502)),B502&lt;=0,C502="",D502="",NOT(ISNUMBER(H502)),H502&lt;=0,AND(F502&lt;&gt;"Поступление",F502&lt;&gt;"Возврат")),NA(),IF(F502="Возврат",-ROUND(H502,2),ROUND(H502,2))))</x:f>
      </x:c>
      <x:c r="J502" s="19"/>
      <x:c r="K502" s="19"/>
      <x:c r="L502" s="19"/>
    </x:row>
    <x:row r="503" ht="26" customHeight="1">
      <x:c r="A503" s="17"/>
      <x:c r="B503" s="18"/>
      <x:c r="C503" s="17"/>
      <x:c r="D503" s="17"/>
      <x:c r="E503" s="9" t="str">
        <x:f>IF(A503="","",IF(COUNTIFS('По договорам'!$A$10:$A$109,D503)=0,"Нет договора",IF(COUNTIFS('По договорам'!$A$10:$A$109,D503)&gt;1,"Дубль договора",IF(INDEX('По договорам'!$B$10:$B$109,MATCH(D503,'По договорам'!$A$10:$A$109,0))="","Укажите клиента",INDEX('По договорам'!$B$10:$B$109,MATCH(D503,'По договорам'!$A$10:$A$109,0))))))</x:f>
      </x:c>
      <x:c r="F503" s="8"/>
      <x:c r="G503" s="8"/>
      <x:c r="H503" s="14"/>
      <x:c r="I503" s="16" t="str">
        <x:f>IF(A503="","",IF(OR(NOT(ISNUMBER(B503)),B503&lt;=0,C503="",D503="",NOT(ISNUMBER(H503)),H503&lt;=0,AND(F503&lt;&gt;"Поступление",F503&lt;&gt;"Возврат")),NA(),IF(F503="Возврат",-ROUND(H503,2),ROUND(H503,2))))</x:f>
      </x:c>
      <x:c r="J503" s="19"/>
      <x:c r="K503" s="19"/>
      <x:c r="L503" s="19"/>
    </x:row>
    <x:row r="504" ht="26" customHeight="1">
      <x:c r="A504" s="17"/>
      <x:c r="B504" s="18"/>
      <x:c r="C504" s="17"/>
      <x:c r="D504" s="17"/>
      <x:c r="E504" s="9" t="str">
        <x:f>IF(A504="","",IF(COUNTIFS('По договорам'!$A$10:$A$109,D504)=0,"Нет договора",IF(COUNTIFS('По договорам'!$A$10:$A$109,D504)&gt;1,"Дубль договора",IF(INDEX('По договорам'!$B$10:$B$109,MATCH(D504,'По договорам'!$A$10:$A$109,0))="","Укажите клиента",INDEX('По договорам'!$B$10:$B$109,MATCH(D504,'По договорам'!$A$10:$A$109,0))))))</x:f>
      </x:c>
      <x:c r="F504" s="8"/>
      <x:c r="G504" s="8"/>
      <x:c r="H504" s="14"/>
      <x:c r="I504" s="16" t="str">
        <x:f>IF(A504="","",IF(OR(NOT(ISNUMBER(B504)),B504&lt;=0,C504="",D504="",NOT(ISNUMBER(H504)),H504&lt;=0,AND(F504&lt;&gt;"Поступление",F504&lt;&gt;"Возврат")),NA(),IF(F504="Возврат",-ROUND(H504,2),ROUND(H504,2))))</x:f>
      </x:c>
      <x:c r="J504" s="19"/>
      <x:c r="K504" s="19"/>
      <x:c r="L504" s="19"/>
    </x:row>
    <x:row r="505" ht="26" customHeight="1">
      <x:c r="A505" s="17"/>
      <x:c r="B505" s="18"/>
      <x:c r="C505" s="17"/>
      <x:c r="D505" s="17"/>
      <x:c r="E505" s="9" t="str">
        <x:f>IF(A505="","",IF(COUNTIFS('По договорам'!$A$10:$A$109,D505)=0,"Нет договора",IF(COUNTIFS('По договорам'!$A$10:$A$109,D505)&gt;1,"Дубль договора",IF(INDEX('По договорам'!$B$10:$B$109,MATCH(D505,'По договорам'!$A$10:$A$109,0))="","Укажите клиента",INDEX('По договорам'!$B$10:$B$109,MATCH(D505,'По договорам'!$A$10:$A$109,0))))))</x:f>
      </x:c>
      <x:c r="F505" s="8"/>
      <x:c r="G505" s="8"/>
      <x:c r="H505" s="14"/>
      <x:c r="I505" s="16" t="str">
        <x:f>IF(A505="","",IF(OR(NOT(ISNUMBER(B505)),B505&lt;=0,C505="",D505="",NOT(ISNUMBER(H505)),H505&lt;=0,AND(F505&lt;&gt;"Поступление",F505&lt;&gt;"Возврат")),NA(),IF(F505="Возврат",-ROUND(H505,2),ROUND(H505,2))))</x:f>
      </x:c>
      <x:c r="J505" s="19"/>
      <x:c r="K505" s="19"/>
      <x:c r="L505" s="19"/>
    </x:row>
    <x:row r="506" ht="26" customHeight="1">
      <x:c r="A506" s="17"/>
      <x:c r="B506" s="18"/>
      <x:c r="C506" s="17"/>
      <x:c r="D506" s="17"/>
      <x:c r="E506" s="9" t="str">
        <x:f>IF(A506="","",IF(COUNTIFS('По договорам'!$A$10:$A$109,D506)=0,"Нет договора",IF(COUNTIFS('По договорам'!$A$10:$A$109,D506)&gt;1,"Дубль договора",IF(INDEX('По договорам'!$B$10:$B$109,MATCH(D506,'По договорам'!$A$10:$A$109,0))="","Укажите клиента",INDEX('По договорам'!$B$10:$B$109,MATCH(D506,'По договорам'!$A$10:$A$109,0))))))</x:f>
      </x:c>
      <x:c r="F506" s="8"/>
      <x:c r="G506" s="8"/>
      <x:c r="H506" s="14"/>
      <x:c r="I506" s="16" t="str">
        <x:f>IF(A506="","",IF(OR(NOT(ISNUMBER(B506)),B506&lt;=0,C506="",D506="",NOT(ISNUMBER(H506)),H506&lt;=0,AND(F506&lt;&gt;"Поступление",F506&lt;&gt;"Возврат")),NA(),IF(F506="Возврат",-ROUND(H506,2),ROUND(H506,2))))</x:f>
      </x:c>
      <x:c r="J506" s="19"/>
      <x:c r="K506" s="19"/>
      <x:c r="L506" s="19"/>
    </x:row>
    <x:row r="507" ht="26" customHeight="1">
      <x:c r="A507" s="17"/>
      <x:c r="B507" s="18"/>
      <x:c r="C507" s="17"/>
      <x:c r="D507" s="17"/>
      <x:c r="E507" s="9" t="str">
        <x:f>IF(A507="","",IF(COUNTIFS('По договорам'!$A$10:$A$109,D507)=0,"Нет договора",IF(COUNTIFS('По договорам'!$A$10:$A$109,D507)&gt;1,"Дубль договора",IF(INDEX('По договорам'!$B$10:$B$109,MATCH(D507,'По договорам'!$A$10:$A$109,0))="","Укажите клиента",INDEX('По договорам'!$B$10:$B$109,MATCH(D507,'По договорам'!$A$10:$A$109,0))))))</x:f>
      </x:c>
      <x:c r="F507" s="8"/>
      <x:c r="G507" s="8"/>
      <x:c r="H507" s="14"/>
      <x:c r="I507" s="16" t="str">
        <x:f>IF(A507="","",IF(OR(NOT(ISNUMBER(B507)),B507&lt;=0,C507="",D507="",NOT(ISNUMBER(H507)),H507&lt;=0,AND(F507&lt;&gt;"Поступление",F507&lt;&gt;"Возврат")),NA(),IF(F507="Возврат",-ROUND(H507,2),ROUND(H507,2))))</x:f>
      </x:c>
      <x:c r="J507" s="19"/>
      <x:c r="K507" s="19"/>
      <x:c r="L507" s="19"/>
    </x:row>
    <x:row r="508" ht="26" customHeight="1">
      <x:c r="A508" s="17"/>
      <x:c r="B508" s="18"/>
      <x:c r="C508" s="17"/>
      <x:c r="D508" s="17"/>
      <x:c r="E508" s="9" t="str">
        <x:f>IF(A508="","",IF(COUNTIFS('По договорам'!$A$10:$A$109,D508)=0,"Нет договора",IF(COUNTIFS('По договорам'!$A$10:$A$109,D508)&gt;1,"Дубль договора",IF(INDEX('По договорам'!$B$10:$B$109,MATCH(D508,'По договорам'!$A$10:$A$109,0))="","Укажите клиента",INDEX('По договорам'!$B$10:$B$109,MATCH(D508,'По договорам'!$A$10:$A$109,0))))))</x:f>
      </x:c>
      <x:c r="F508" s="8"/>
      <x:c r="G508" s="8"/>
      <x:c r="H508" s="14"/>
      <x:c r="I508" s="16" t="str">
        <x:f>IF(A508="","",IF(OR(NOT(ISNUMBER(B508)),B508&lt;=0,C508="",D508="",NOT(ISNUMBER(H508)),H508&lt;=0,AND(F508&lt;&gt;"Поступление",F508&lt;&gt;"Возврат")),NA(),IF(F508="Возврат",-ROUND(H508,2),ROUND(H508,2))))</x:f>
      </x:c>
      <x:c r="J508" s="19"/>
      <x:c r="K508" s="19"/>
      <x:c r="L508" s="19"/>
    </x:row>
    <x:row r="509" ht="26" customHeight="1">
      <x:c r="A509" s="17"/>
      <x:c r="B509" s="18"/>
      <x:c r="C509" s="17"/>
      <x:c r="D509" s="17"/>
      <x:c r="E509" s="9" t="str">
        <x:f>IF(A509="","",IF(COUNTIFS('По договорам'!$A$10:$A$109,D509)=0,"Нет договора",IF(COUNTIFS('По договорам'!$A$10:$A$109,D509)&gt;1,"Дубль договора",IF(INDEX('По договорам'!$B$10:$B$109,MATCH(D509,'По договорам'!$A$10:$A$109,0))="","Укажите клиента",INDEX('По договорам'!$B$10:$B$109,MATCH(D509,'По договорам'!$A$10:$A$109,0))))))</x:f>
      </x:c>
      <x:c r="F509" s="8"/>
      <x:c r="G509" s="8"/>
      <x:c r="H509" s="14"/>
      <x:c r="I509" s="16" t="str">
        <x:f>IF(A509="","",IF(OR(NOT(ISNUMBER(B509)),B509&lt;=0,C509="",D509="",NOT(ISNUMBER(H509)),H509&lt;=0,AND(F509&lt;&gt;"Поступление",F509&lt;&gt;"Возврат")),NA(),IF(F509="Возврат",-ROUND(H509,2),ROUND(H509,2))))</x:f>
      </x:c>
      <x:c r="J509" s="19"/>
      <x:c r="K509" s="19"/>
      <x:c r="L509" s="19"/>
    </x:row>
  </x:sheetData>
  <x:mergeCells>
    <x:mergeCell ref="A2:L2"/>
    <x:mergeCell ref="A3:L3"/>
    <x:mergeCell ref="A5:D5"/>
    <x:mergeCell ref="A6:D6"/>
    <x:mergeCell ref="E5:H5"/>
    <x:mergeCell ref="E6:H6"/>
    <x:mergeCell ref="I5:L5"/>
    <x:mergeCell ref="I6:L6"/>
    <x:mergeCell ref="A7:L7"/>
    <x:mergeCell ref="A8:L8"/>
  </x:mergeCells>
  <x:conditionalFormatting sqref="A10:A509">
    <x:cfRule type="expression" dxfId="1" priority="1">
      <x:formula>AND($A10&lt;&gt;"",COUNTIFS($A$10:$A$509,$A10)&gt;1)</x:formula>
    </x:cfRule>
    <x:cfRule type="expression" dxfId="2" priority="2">
      <x:formula>AND($A10="",OR($B10&lt;&gt;"",$C10&lt;&gt;"",$D10&lt;&gt;"",$F10&lt;&gt;"",$G10&lt;&gt;"",$H10&lt;&gt;"",$J10&lt;&gt;"",$K10&lt;&gt;"",$L10&lt;&gt;""))</x:formula>
    </x:cfRule>
  </x:conditionalFormatting>
  <x:conditionalFormatting sqref="E10:E509">
    <x:cfRule type="containsText" dxfId="3" priority="3" operator="containsText" text="Нет договора"/>
    <x:cfRule type="containsText" dxfId="4" priority="4" operator="containsText" text="Дубль договора"/>
    <x:cfRule type="containsText" dxfId="5" priority="5" operator="containsText" text="Укажите клиента"/>
  </x:conditionalFormatting>
  <x:dataValidations count="3">
    <x:dataValidation type="decimal" operator="greaterThan" sqref="H10:H509">
      <x:formula1>0</x:formula1>
    </x:dataValidation>
    <x:dataValidation type="list" sqref="F10:F509">
      <x:formula1>"Поступление,Возврат"</x:formula1>
    </x:dataValidation>
    <x:dataValidation type="list" sqref="G10:G509">
      <x:formula1>"Банк,Наличные,Эквайринг"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76289cfa3540ca"/>
  </x:tableParts>
</x:worksheet>
</file>